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112-002\都民生活部\02_管理法人課\07_NPO法人担当\02_指導・監督\14_ＨＰ更新\★ポータルサイト更新ファイル（ＨＰ更新時はこちら）\20260515（報告徴収）\"/>
    </mc:Choice>
  </mc:AlternateContent>
  <xr:revisionPtr revIDLastSave="0" documentId="13_ncr:1_{857E1E8A-B0B8-465F-ADB2-0358478C08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0514houkoku" sheetId="9" r:id="rId1"/>
  </sheets>
  <definedNames>
    <definedName name="_xlnm._FilterDatabase" localSheetId="0" hidden="1">'20260514houkoku'!$A$4:$U$15</definedName>
    <definedName name="_xlnm.Print_Area" localSheetId="0">'20260514houkoku'!$A$1:$G$9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5" i="9" l="1"/>
  <c r="T14" i="9"/>
  <c r="T13" i="9"/>
  <c r="T12" i="9"/>
  <c r="T11" i="9"/>
  <c r="T10" i="9"/>
  <c r="T9" i="9"/>
  <c r="T8" i="9"/>
  <c r="T7" i="9"/>
  <c r="T6" i="9"/>
  <c r="T5" i="9"/>
  <c r="S15" i="9"/>
  <c r="S14" i="9"/>
  <c r="S13" i="9"/>
  <c r="S12" i="9"/>
  <c r="S11" i="9"/>
  <c r="S10" i="9"/>
  <c r="S9" i="9"/>
  <c r="S8" i="9"/>
  <c r="S7" i="9"/>
  <c r="S6" i="9"/>
  <c r="S5" i="9"/>
  <c r="R5" i="9"/>
  <c r="R15" i="9" l="1"/>
  <c r="R14" i="9"/>
  <c r="R13" i="9"/>
  <c r="R12" i="9"/>
  <c r="R11" i="9"/>
  <c r="R10" i="9"/>
  <c r="R9" i="9"/>
  <c r="R8" i="9"/>
  <c r="R7" i="9"/>
  <c r="R6" i="9"/>
  <c r="U15" i="9"/>
  <c r="U14" i="9"/>
  <c r="U13" i="9"/>
  <c r="U12" i="9"/>
  <c r="U11" i="9"/>
  <c r="U10" i="9"/>
  <c r="U9" i="9"/>
  <c r="U8" i="9"/>
  <c r="U7" i="9"/>
  <c r="U6" i="9"/>
  <c r="U5" i="9"/>
  <c r="N7" i="9" l="1"/>
  <c r="M5" i="9"/>
  <c r="N5" i="9"/>
  <c r="B5" i="9" s="1"/>
  <c r="M6" i="9"/>
  <c r="N6" i="9"/>
  <c r="O6" i="9" s="1"/>
  <c r="M7" i="9"/>
  <c r="M8" i="9"/>
  <c r="N8" i="9"/>
  <c r="Q8" i="9" s="1"/>
  <c r="M9" i="9"/>
  <c r="N9" i="9"/>
  <c r="O9" i="9" s="1"/>
  <c r="M10" i="9"/>
  <c r="N10" i="9"/>
  <c r="O10" i="9" s="1"/>
  <c r="M11" i="9"/>
  <c r="N11" i="9"/>
  <c r="B11" i="9" s="1"/>
  <c r="M12" i="9"/>
  <c r="N12" i="9"/>
  <c r="O12" i="9" s="1"/>
  <c r="M13" i="9"/>
  <c r="N13" i="9"/>
  <c r="M14" i="9"/>
  <c r="N14" i="9"/>
  <c r="O14" i="9" s="1"/>
  <c r="M15" i="9"/>
  <c r="N15" i="9"/>
  <c r="Q15" i="9" s="1"/>
  <c r="O8" i="9" l="1"/>
  <c r="B8" i="9"/>
  <c r="P5" i="9"/>
  <c r="O5" i="9"/>
  <c r="C5" i="9" s="1"/>
  <c r="P14" i="9"/>
  <c r="B10" i="9"/>
  <c r="O7" i="9"/>
  <c r="Q9" i="9"/>
  <c r="P9" i="9"/>
  <c r="O11" i="9"/>
  <c r="Q14" i="9"/>
  <c r="Q11" i="9"/>
  <c r="P11" i="9"/>
  <c r="Q13" i="9"/>
  <c r="P13" i="9"/>
  <c r="O13" i="9"/>
  <c r="P6" i="9"/>
  <c r="Q7" i="9"/>
  <c r="P7" i="9"/>
  <c r="P15" i="9"/>
  <c r="P8" i="9"/>
  <c r="O15" i="9"/>
  <c r="Q6" i="9"/>
  <c r="Q5" i="9"/>
  <c r="Q12" i="9"/>
  <c r="P12" i="9"/>
  <c r="Q10" i="9"/>
  <c r="P10" i="9"/>
  <c r="B7" i="9"/>
  <c r="C13" i="9" l="1"/>
  <c r="B13" i="9"/>
  <c r="C15" i="9"/>
  <c r="B15" i="9"/>
  <c r="C6" i="9"/>
  <c r="B6" i="9"/>
  <c r="D10" i="9"/>
  <c r="C10" i="9"/>
  <c r="D7" i="9"/>
  <c r="C7" i="9"/>
  <c r="D15" i="9"/>
  <c r="D13" i="9"/>
  <c r="D5" i="9"/>
  <c r="D6" i="9"/>
  <c r="B14" i="9"/>
  <c r="B9" i="9" l="1"/>
  <c r="C11" i="9"/>
  <c r="C12" i="9"/>
  <c r="B12" i="9"/>
  <c r="D14" i="9"/>
  <c r="C14" i="9"/>
  <c r="D11" i="9"/>
  <c r="D12" i="9"/>
  <c r="D9" i="9"/>
  <c r="C9" i="9"/>
  <c r="D8" i="9" l="1"/>
  <c r="C8" i="9"/>
</calcChain>
</file>

<file path=xl/sharedStrings.xml><?xml version="1.0" encoding="utf-8"?>
<sst xmlns="http://schemas.openxmlformats.org/spreadsheetml/2006/main" count="33" uniqueCount="32">
  <si>
    <t>通番</t>
    <rPh sb="0" eb="2">
      <t>ツウバン</t>
    </rPh>
    <phoneticPr fontId="1"/>
  </si>
  <si>
    <t>法人名</t>
    <rPh sb="0" eb="2">
      <t>ホウジン</t>
    </rPh>
    <rPh sb="2" eb="3">
      <t>メイ</t>
    </rPh>
    <phoneticPr fontId="1"/>
  </si>
  <si>
    <t>市民への説明要請文書</t>
    <rPh sb="0" eb="2">
      <t>シミン</t>
    </rPh>
    <rPh sb="4" eb="6">
      <t>セツメイ</t>
    </rPh>
    <rPh sb="6" eb="8">
      <t>ヨウセイ</t>
    </rPh>
    <rPh sb="8" eb="10">
      <t>ブンショ</t>
    </rPh>
    <phoneticPr fontId="1"/>
  </si>
  <si>
    <t>法人ID</t>
    <rPh sb="0" eb="2">
      <t>ホウジン</t>
    </rPh>
    <phoneticPr fontId="1"/>
  </si>
  <si>
    <t>実施日</t>
    <rPh sb="0" eb="2">
      <t>ジッシ</t>
    </rPh>
    <rPh sb="2" eb="3">
      <t>ビ</t>
    </rPh>
    <phoneticPr fontId="1"/>
  </si>
  <si>
    <t>ページID
（10桁ゼロパディング）</t>
    <rPh sb="9" eb="10">
      <t>ケタ</t>
    </rPh>
    <phoneticPr fontId="1"/>
  </si>
  <si>
    <t>URL
（説明要請PDF）</t>
    <rPh sb="5" eb="7">
      <t>セツメイ</t>
    </rPh>
    <rPh sb="7" eb="9">
      <t>ヨウセイ</t>
    </rPh>
    <phoneticPr fontId="1"/>
  </si>
  <si>
    <t>URL
（法人詳細画面）</t>
    <rPh sb="5" eb="7">
      <t>ホウジン</t>
    </rPh>
    <rPh sb="7" eb="9">
      <t>ショウサイ</t>
    </rPh>
    <rPh sb="9" eb="11">
      <t>ガメン</t>
    </rPh>
    <phoneticPr fontId="1"/>
  </si>
  <si>
    <t>法人ID
（７桁ゼロパディング）</t>
    <rPh sb="0" eb="2">
      <t>ホウジン</t>
    </rPh>
    <rPh sb="7" eb="8">
      <t>ケタ</t>
    </rPh>
    <phoneticPr fontId="1"/>
  </si>
  <si>
    <t>業務等報告徴収実施文書</t>
    <rPh sb="0" eb="2">
      <t>ギョウム</t>
    </rPh>
    <rPh sb="2" eb="3">
      <t>トウ</t>
    </rPh>
    <rPh sb="3" eb="5">
      <t>ホウコク</t>
    </rPh>
    <rPh sb="5" eb="7">
      <t>チョウシュウ</t>
    </rPh>
    <rPh sb="7" eb="9">
      <t>ジッシ</t>
    </rPh>
    <rPh sb="9" eb="11">
      <t>ブンショ</t>
    </rPh>
    <phoneticPr fontId="1"/>
  </si>
  <si>
    <t>URL
（報告徴収PDF）</t>
    <rPh sb="5" eb="7">
      <t>ホウコク</t>
    </rPh>
    <rPh sb="7" eb="9">
      <t>チョウシュウ</t>
    </rPh>
    <phoneticPr fontId="1"/>
  </si>
  <si>
    <t>ページID</t>
    <phoneticPr fontId="1"/>
  </si>
  <si>
    <t>URL
（回答文PDF）</t>
    <rPh sb="5" eb="8">
      <t>カイトウブン</t>
    </rPh>
    <phoneticPr fontId="1"/>
  </si>
  <si>
    <t>PDFファイル名
（報告徴収）
yyyymmddhoukoku0000000.pdf</t>
    <rPh sb="7" eb="8">
      <t>メイ</t>
    </rPh>
    <rPh sb="10" eb="12">
      <t>ホウコク</t>
    </rPh>
    <rPh sb="12" eb="14">
      <t>チョウシュウ</t>
    </rPh>
    <phoneticPr fontId="1"/>
  </si>
  <si>
    <t>PDFファイル名
（回答文）
yyyymmddh-kaitou0000000.pdf</t>
    <rPh sb="7" eb="8">
      <t>メイ</t>
    </rPh>
    <rPh sb="10" eb="13">
      <t>カイトウブン</t>
    </rPh>
    <phoneticPr fontId="1"/>
  </si>
  <si>
    <t>PDFファイル名
（説明要請）
yyyymmddh-yousei0000000.pdf</t>
    <rPh sb="7" eb="8">
      <t>メイ</t>
    </rPh>
    <rPh sb="10" eb="12">
      <t>セツメイ</t>
    </rPh>
    <rPh sb="12" eb="14">
      <t>ヨウセイ</t>
    </rPh>
    <phoneticPr fontId="1"/>
  </si>
  <si>
    <t>市民への説明回答文
（提出日）</t>
    <rPh sb="0" eb="2">
      <t>シミン</t>
    </rPh>
    <rPh sb="4" eb="6">
      <t>セツメイ</t>
    </rPh>
    <rPh sb="6" eb="8">
      <t>カイトウ</t>
    </rPh>
    <rPh sb="8" eb="9">
      <t>ブン</t>
    </rPh>
    <rPh sb="11" eb="13">
      <t>テイシュツ</t>
    </rPh>
    <rPh sb="13" eb="14">
      <t>ビ</t>
    </rPh>
    <phoneticPr fontId="1"/>
  </si>
  <si>
    <t>備考</t>
    <rPh sb="0" eb="2">
      <t>ビコウ</t>
    </rPh>
    <phoneticPr fontId="1"/>
  </si>
  <si>
    <t>報告徴収への回答文</t>
    <rPh sb="0" eb="2">
      <t>ホウコク</t>
    </rPh>
    <rPh sb="2" eb="4">
      <t>チョウシュウ</t>
    </rPh>
    <rPh sb="6" eb="8">
      <t>カイトウ</t>
    </rPh>
    <rPh sb="8" eb="9">
      <t>ブン</t>
    </rPh>
    <phoneticPr fontId="1"/>
  </si>
  <si>
    <t>市民への説明回答文
（提出日）</t>
    <rPh sb="6" eb="8">
      <t>カイトウ</t>
    </rPh>
    <rPh sb="8" eb="9">
      <t>ブン</t>
    </rPh>
    <rPh sb="11" eb="13">
      <t>テイシュツ</t>
    </rPh>
    <rPh sb="13" eb="14">
      <t>ビ</t>
    </rPh>
    <phoneticPr fontId="1"/>
  </si>
  <si>
    <t>１　業務等報告徴収の対象となる特定非営利活動法人</t>
    <rPh sb="2" eb="4">
      <t>ギョウム</t>
    </rPh>
    <rPh sb="4" eb="5">
      <t>トウ</t>
    </rPh>
    <rPh sb="5" eb="7">
      <t>ホウコク</t>
    </rPh>
    <rPh sb="7" eb="9">
      <t>チョウシュウ</t>
    </rPh>
    <phoneticPr fontId="1"/>
  </si>
  <si>
    <t>産業健康振興協会</t>
  </si>
  <si>
    <t>汎房総地域づくり研究会</t>
  </si>
  <si>
    <t>都市環境研究会</t>
    <phoneticPr fontId="1"/>
  </si>
  <si>
    <t>明日にかける橋</t>
  </si>
  <si>
    <t>希望</t>
  </si>
  <si>
    <t>ライフ・マネジメント自殺防止カウンセリング</t>
  </si>
  <si>
    <t>こもれび</t>
  </si>
  <si>
    <t>日本公益基金</t>
  </si>
  <si>
    <t>本所深川</t>
  </si>
  <si>
    <t>ＮＰＯ法人ＰＤＤＳ</t>
    <phoneticPr fontId="1"/>
  </si>
  <si>
    <t>地域総合型椎の美スポーツクラブ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</si>
</sst>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rgb="FF0000FF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6" fillId="0" borderId="0">
      <alignment vertical="center"/>
    </xf>
  </cellStyleXfs>
  <cellXfs count="21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58" fontId="2" fillId="0" borderId="1" xfId="1" applyNumberFormat="1" applyBorder="1" applyAlignment="1">
      <alignment horizontal="left" vertical="center"/>
    </xf>
    <xf numFmtId="58" fontId="2" fillId="0" borderId="1" xfId="1" applyNumberFormat="1" applyFill="1" applyBorder="1" applyAlignment="1">
      <alignment horizontal="center" vertical="center"/>
    </xf>
    <xf numFmtId="58" fontId="2" fillId="4" borderId="1" xfId="1" applyNumberFormat="1" applyFill="1" applyBorder="1" applyAlignment="1">
      <alignment horizontal="center" vertical="center"/>
    </xf>
    <xf numFmtId="0" fontId="4" fillId="5" borderId="1" xfId="0" quotePrefix="1" applyFont="1" applyFill="1" applyBorder="1">
      <alignment vertical="center"/>
    </xf>
    <xf numFmtId="176" fontId="0" fillId="3" borderId="1" xfId="0" quotePrefix="1" applyNumberFormat="1" applyFill="1" applyBorder="1">
      <alignment vertical="center"/>
    </xf>
    <xf numFmtId="176" fontId="0" fillId="3" borderId="1" xfId="0" quotePrefix="1" applyNumberForma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>
      <alignment vertical="center"/>
    </xf>
    <xf numFmtId="58" fontId="6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8" fontId="6" fillId="0" borderId="1" xfId="1" applyNumberFormat="1" applyFont="1" applyFill="1" applyBorder="1" applyAlignment="1">
      <alignment horizontal="center" vertical="center"/>
    </xf>
    <xf numFmtId="58" fontId="7" fillId="0" borderId="1" xfId="1" applyNumberFormat="1" applyFont="1" applyBorder="1" applyAlignment="1">
      <alignment horizontal="center" vertical="center"/>
    </xf>
    <xf numFmtId="58" fontId="0" fillId="0" borderId="1" xfId="1" applyNumberFormat="1" applyFont="1" applyFill="1" applyBorder="1" applyAlignment="1">
      <alignment horizontal="center" vertical="center"/>
    </xf>
    <xf numFmtId="58" fontId="4" fillId="0" borderId="1" xfId="1" applyNumberFormat="1" applyFont="1" applyFill="1" applyBorder="1" applyAlignment="1">
      <alignment horizontal="center" vertical="center"/>
    </xf>
    <xf numFmtId="0" fontId="2" fillId="0" borderId="0" xfId="1">
      <alignment vertical="center"/>
    </xf>
  </cellXfs>
  <cellStyles count="3">
    <cellStyle name="ハイパーリンク" xfId="1" builtinId="8"/>
    <cellStyle name="標準" xfId="0" builtinId="0"/>
    <cellStyle name="標準 2 3" xfId="2" xr:uid="{493D3123-2E5C-4515-AB8B-FB315D00F49C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121227</xdr:colOff>
      <xdr:row>0</xdr:row>
      <xdr:rowOff>0</xdr:rowOff>
    </xdr:from>
    <xdr:to>
      <xdr:col>10</xdr:col>
      <xdr:colOff>1300224</xdr:colOff>
      <xdr:row>2</xdr:row>
      <xdr:rowOff>106793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374091" y="0"/>
          <a:ext cx="6928633" cy="453157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/>
            <a:t>【</a:t>
          </a:r>
          <a:r>
            <a:rPr kumimoji="1" lang="ja-JP" altLang="en-US" sz="2000"/>
            <a:t>入力エリア</a:t>
          </a:r>
          <a:r>
            <a:rPr kumimoji="1" lang="en-US" altLang="ja-JP" sz="2000"/>
            <a:t>】</a:t>
          </a:r>
          <a:endParaRPr kumimoji="1" lang="ja-JP" altLang="en-US" sz="2000"/>
        </a:p>
      </xdr:txBody>
    </xdr:sp>
    <xdr:clientData/>
  </xdr:twoCellAnchor>
  <xdr:twoCellAnchor>
    <xdr:from>
      <xdr:col>12</xdr:col>
      <xdr:colOff>128649</xdr:colOff>
      <xdr:row>0</xdr:row>
      <xdr:rowOff>0</xdr:rowOff>
    </xdr:from>
    <xdr:to>
      <xdr:col>20</xdr:col>
      <xdr:colOff>3299113</xdr:colOff>
      <xdr:row>2</xdr:row>
      <xdr:rowOff>106793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2694240" y="0"/>
          <a:ext cx="22930509" cy="453157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/>
            <a:t>【</a:t>
          </a:r>
          <a:r>
            <a:rPr kumimoji="1" lang="ja-JP" altLang="en-US" sz="2000"/>
            <a:t>数式処理エリア</a:t>
          </a:r>
          <a:r>
            <a:rPr kumimoji="1" lang="en-US" altLang="ja-JP" sz="2000"/>
            <a:t>】</a:t>
          </a:r>
          <a:endParaRPr kumimoji="1" lang="ja-JP" altLang="en-US" sz="2000"/>
        </a:p>
      </xdr:txBody>
    </xdr:sp>
    <xdr:clientData/>
  </xdr:twoCellAnchor>
  <xdr:twoCellAnchor>
    <xdr:from>
      <xdr:col>11</xdr:col>
      <xdr:colOff>114262</xdr:colOff>
      <xdr:row>0</xdr:row>
      <xdr:rowOff>0</xdr:rowOff>
    </xdr:from>
    <xdr:to>
      <xdr:col>11</xdr:col>
      <xdr:colOff>1199942</xdr:colOff>
      <xdr:row>2</xdr:row>
      <xdr:rowOff>106793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1467580" y="0"/>
          <a:ext cx="1085680" cy="453157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/>
            <a:t>基本変更</a:t>
          </a:r>
          <a:endParaRPr kumimoji="1" lang="en-US" altLang="ja-JP" sz="1200"/>
        </a:p>
        <a:p>
          <a:pPr algn="ctr"/>
          <a:r>
            <a:rPr kumimoji="1" lang="ja-JP" altLang="en-US" sz="1200"/>
            <a:t>しない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5"/>
  <sheetViews>
    <sheetView tabSelected="1" zoomScaleNormal="100" zoomScaleSheetLayoutView="70" workbookViewId="0"/>
  </sheetViews>
  <sheetFormatPr defaultRowHeight="13.2" x14ac:dyDescent="0.2"/>
  <cols>
    <col min="1" max="1" width="10.6640625" customWidth="1"/>
    <col min="2" max="2" width="62.77734375" customWidth="1"/>
    <col min="3" max="3" width="26.109375" bestFit="1" customWidth="1"/>
    <col min="4" max="7" width="22.77734375" customWidth="1"/>
    <col min="8" max="8" width="23.44140625" hidden="1" customWidth="1"/>
    <col min="9" max="9" width="32.33203125" hidden="1" customWidth="1"/>
    <col min="10" max="10" width="31.88671875" hidden="1" customWidth="1"/>
    <col min="11" max="11" width="28.33203125" hidden="1" customWidth="1"/>
    <col min="12" max="12" width="30.21875" hidden="1" customWidth="1"/>
    <col min="13" max="13" width="24.33203125" hidden="1" customWidth="1"/>
    <col min="14" max="14" width="25.6640625" hidden="1" customWidth="1"/>
    <col min="15" max="15" width="39.33203125" hidden="1" customWidth="1"/>
    <col min="16" max="16" width="33.44140625" hidden="1" customWidth="1"/>
    <col min="17" max="17" width="29.44140625" hidden="1" customWidth="1"/>
    <col min="18" max="18" width="36.33203125" hidden="1" customWidth="1"/>
    <col min="19" max="19" width="46" hidden="1" customWidth="1"/>
    <col min="20" max="20" width="38.88671875" hidden="1" customWidth="1"/>
    <col min="21" max="21" width="29.33203125" hidden="1" customWidth="1"/>
    <col min="22" max="22" width="9" customWidth="1"/>
    <col min="23" max="23" width="9.21875" customWidth="1"/>
  </cols>
  <sheetData>
    <row r="1" spans="1:22" x14ac:dyDescent="0.2">
      <c r="A1" t="s">
        <v>20</v>
      </c>
    </row>
    <row r="4" spans="1:22" ht="39.6" x14ac:dyDescent="0.2">
      <c r="A4" s="1" t="s">
        <v>0</v>
      </c>
      <c r="B4" s="1" t="s">
        <v>1</v>
      </c>
      <c r="C4" s="1" t="s">
        <v>9</v>
      </c>
      <c r="D4" s="1" t="s">
        <v>2</v>
      </c>
      <c r="E4" s="3" t="s">
        <v>18</v>
      </c>
      <c r="F4" s="3" t="s">
        <v>16</v>
      </c>
      <c r="G4" s="3" t="s">
        <v>17</v>
      </c>
      <c r="H4" s="1" t="s">
        <v>3</v>
      </c>
      <c r="I4" s="1" t="s">
        <v>1</v>
      </c>
      <c r="J4" s="1" t="s">
        <v>4</v>
      </c>
      <c r="K4" s="3" t="s">
        <v>19</v>
      </c>
      <c r="L4" s="1" t="s">
        <v>11</v>
      </c>
      <c r="M4" s="3" t="s">
        <v>5</v>
      </c>
      <c r="N4" s="3" t="s">
        <v>8</v>
      </c>
      <c r="O4" s="3" t="s">
        <v>13</v>
      </c>
      <c r="P4" s="3" t="s">
        <v>15</v>
      </c>
      <c r="Q4" s="3" t="s">
        <v>14</v>
      </c>
      <c r="R4" s="3" t="s">
        <v>10</v>
      </c>
      <c r="S4" s="3" t="s">
        <v>6</v>
      </c>
      <c r="T4" s="3" t="s">
        <v>12</v>
      </c>
      <c r="U4" s="3" t="s">
        <v>7</v>
      </c>
    </row>
    <row r="5" spans="1:22" ht="30" customHeight="1" x14ac:dyDescent="0.2">
      <c r="A5" s="2">
        <v>1</v>
      </c>
      <c r="B5" s="4" t="str">
        <f>HYPERLINK(U5,I5)</f>
        <v>地域総合型椎の美スポーツクラブ</v>
      </c>
      <c r="C5" s="5" t="str">
        <f>HYPERLINK(R5,C$4)</f>
        <v>業務等報告徴収実施文書</v>
      </c>
      <c r="D5" s="5" t="str">
        <f t="shared" ref="D5:D15" si="0">HYPERLINK(S5,D$4)</f>
        <v>市民への説明要請文書</v>
      </c>
      <c r="E5" s="18"/>
      <c r="F5" s="14"/>
      <c r="G5" s="15"/>
      <c r="H5" s="12">
        <v>10987</v>
      </c>
      <c r="I5" s="12" t="s">
        <v>31</v>
      </c>
      <c r="J5" s="13">
        <v>20260514</v>
      </c>
      <c r="K5" s="6"/>
      <c r="L5" s="7">
        <v>1157</v>
      </c>
      <c r="M5" s="8" t="str">
        <f>TEXT(L5,"0000000000")</f>
        <v>0000001157</v>
      </c>
      <c r="N5" s="9" t="str">
        <f t="shared" ref="N5:N15" si="1">TEXT(H5,"0000000")</f>
        <v>0010987</v>
      </c>
      <c r="O5" s="10" t="str">
        <f>J5&amp;"houkoku"&amp;N5&amp;".pdf"</f>
        <v>20260514houkoku0010987.pdf</v>
      </c>
      <c r="P5" s="10" t="str">
        <f>J5&amp;"h-yousei"&amp;N5&amp;".pdf"</f>
        <v>20260514h-yousei0010987.pdf</v>
      </c>
      <c r="Q5" s="11" t="str">
        <f t="shared" ref="Q5:Q15" si="2">J5&amp;"h-kaitou"&amp;N5&amp;".pdf"</f>
        <v>20260514h-kaitou0010987.pdf</v>
      </c>
      <c r="R5" s="11" t="str">
        <f>"https://www.seikatubunka1.metro.tokyo.lg.jp/houjin/npo_houjin/data/files/"&amp;M5&amp;"/"&amp;O5</f>
        <v>https://www.seikatubunka1.metro.tokyo.lg.jp/houjin/npo_houjin/data/files/0000001157/20260514houkoku0010987.pdf</v>
      </c>
      <c r="S5" s="11" t="str">
        <f>"https://www.seikatubunka1.metro.tokyo.lg.jp/houjin/npo_houjin/data/files/"&amp;M5&amp;"/"&amp;P5</f>
        <v>https://www.seikatubunka1.metro.tokyo.lg.jp/houjin/npo_houjin/data/files/0000001157/20260514h-yousei0010987.pdf</v>
      </c>
      <c r="T5" s="11" t="str">
        <f>"https://www.seikatubunka1.metro.tokyo.lg.jp/houjin/npo_houjin/data/files/"&amp;M5&amp;"/"&amp;Q5</f>
        <v>https://www.seikatubunka1.metro.tokyo.lg.jp/houjin/npo_houjin/data/files/0000001157/20260514h-kaitou0010987.pdf</v>
      </c>
      <c r="U5" s="11" t="str">
        <f>"https://www.seikatubunka1.metro.tokyo.lg.jp/houjin/npo_houjin/list/ledger/"&amp;N5&amp;".html"</f>
        <v>https://www.seikatubunka1.metro.tokyo.lg.jp/houjin/npo_houjin/list/ledger/0010987.html</v>
      </c>
      <c r="V5" s="20"/>
    </row>
    <row r="6" spans="1:22" ht="30" customHeight="1" x14ac:dyDescent="0.2">
      <c r="A6" s="2">
        <v>2</v>
      </c>
      <c r="B6" s="4" t="str">
        <f t="shared" ref="B6:B15" si="3">HYPERLINK(U6,I6)</f>
        <v>産業健康振興協会</v>
      </c>
      <c r="C6" s="5" t="str">
        <f t="shared" ref="C6:C15" si="4">HYPERLINK(R6,C$4)</f>
        <v>業務等報告徴収実施文書</v>
      </c>
      <c r="D6" s="5" t="str">
        <f t="shared" si="0"/>
        <v>市民への説明要請文書</v>
      </c>
      <c r="E6" s="5"/>
      <c r="F6" s="14"/>
      <c r="G6" s="15"/>
      <c r="H6" s="12">
        <v>91388</v>
      </c>
      <c r="I6" s="12" t="s">
        <v>21</v>
      </c>
      <c r="J6" s="13">
        <v>20260514</v>
      </c>
      <c r="K6" s="6"/>
      <c r="L6" s="7">
        <v>1157</v>
      </c>
      <c r="M6" s="8" t="str">
        <f t="shared" ref="M6:M15" si="5">TEXT(L6,"0000000000")</f>
        <v>0000001157</v>
      </c>
      <c r="N6" s="9" t="str">
        <f t="shared" si="1"/>
        <v>0091388</v>
      </c>
      <c r="O6" s="10" t="str">
        <f t="shared" ref="O6:O15" si="6">J6&amp;"houkoku"&amp;N6&amp;".pdf"</f>
        <v>20260514houkoku0091388.pdf</v>
      </c>
      <c r="P6" s="10" t="str">
        <f t="shared" ref="P6:P15" si="7">J6&amp;"h-yousei"&amp;N6&amp;".pdf"</f>
        <v>20260514h-yousei0091388.pdf</v>
      </c>
      <c r="Q6" s="11" t="str">
        <f t="shared" si="2"/>
        <v>20260514h-kaitou0091388.pdf</v>
      </c>
      <c r="R6" s="11" t="str">
        <f t="shared" ref="R6:R15" si="8">"https://www.seikatubunka1.metro.tokyo.lg.jp/houjin/npo_houjin/data/files/"&amp;M6&amp;"/"&amp;O6</f>
        <v>https://www.seikatubunka1.metro.tokyo.lg.jp/houjin/npo_houjin/data/files/0000001157/20260514houkoku0091388.pdf</v>
      </c>
      <c r="S6" s="11" t="str">
        <f t="shared" ref="S6:S15" si="9">"https://www.seikatubunka1.metro.tokyo.lg.jp/houjin/npo_houjin/data/files/"&amp;M6&amp;"/"&amp;P6</f>
        <v>https://www.seikatubunka1.metro.tokyo.lg.jp/houjin/npo_houjin/data/files/0000001157/20260514h-yousei0091388.pdf</v>
      </c>
      <c r="T6" s="11" t="str">
        <f t="shared" ref="T6:T15" si="10">"https://www.seikatubunka1.metro.tokyo.lg.jp/houjin/npo_houjin/data/files/"&amp;M6&amp;"/"&amp;Q6</f>
        <v>https://www.seikatubunka1.metro.tokyo.lg.jp/houjin/npo_houjin/data/files/0000001157/20260514h-kaitou0091388.pdf</v>
      </c>
      <c r="U6" s="11" t="str">
        <f t="shared" ref="U6:U15" si="11">"https://www.seikatubunka1.metro.tokyo.lg.jp/houjin/npo_houjin/list/ledger/"&amp;N6&amp;".html"</f>
        <v>https://www.seikatubunka1.metro.tokyo.lg.jp/houjin/npo_houjin/list/ledger/0091388.html</v>
      </c>
    </row>
    <row r="7" spans="1:22" ht="30" customHeight="1" x14ac:dyDescent="0.2">
      <c r="A7" s="2">
        <v>3</v>
      </c>
      <c r="B7" s="4" t="str">
        <f t="shared" si="3"/>
        <v>汎房総地域づくり研究会</v>
      </c>
      <c r="C7" s="5" t="str">
        <f t="shared" si="4"/>
        <v>業務等報告徴収実施文書</v>
      </c>
      <c r="D7" s="5" t="str">
        <f t="shared" si="0"/>
        <v>市民への説明要請文書</v>
      </c>
      <c r="E7" s="5"/>
      <c r="F7" s="14"/>
      <c r="G7" s="15"/>
      <c r="H7" s="12">
        <v>2985</v>
      </c>
      <c r="I7" s="12" t="s">
        <v>22</v>
      </c>
      <c r="J7" s="13">
        <v>20260514</v>
      </c>
      <c r="K7" s="6"/>
      <c r="L7" s="7">
        <v>1157</v>
      </c>
      <c r="M7" s="8" t="str">
        <f t="shared" si="5"/>
        <v>0000001157</v>
      </c>
      <c r="N7" s="9" t="str">
        <f>TEXT(H7,"0000000")</f>
        <v>0002985</v>
      </c>
      <c r="O7" s="10" t="str">
        <f t="shared" si="6"/>
        <v>20260514houkoku0002985.pdf</v>
      </c>
      <c r="P7" s="10" t="str">
        <f t="shared" si="7"/>
        <v>20260514h-yousei0002985.pdf</v>
      </c>
      <c r="Q7" s="11" t="str">
        <f t="shared" si="2"/>
        <v>20260514h-kaitou0002985.pdf</v>
      </c>
      <c r="R7" s="11" t="str">
        <f t="shared" si="8"/>
        <v>https://www.seikatubunka1.metro.tokyo.lg.jp/houjin/npo_houjin/data/files/0000001157/20260514houkoku0002985.pdf</v>
      </c>
      <c r="S7" s="11" t="str">
        <f t="shared" si="9"/>
        <v>https://www.seikatubunka1.metro.tokyo.lg.jp/houjin/npo_houjin/data/files/0000001157/20260514h-yousei0002985.pdf</v>
      </c>
      <c r="T7" s="11" t="str">
        <f t="shared" si="10"/>
        <v>https://www.seikatubunka1.metro.tokyo.lg.jp/houjin/npo_houjin/data/files/0000001157/20260514h-kaitou0002985.pdf</v>
      </c>
      <c r="U7" s="11" t="str">
        <f t="shared" si="11"/>
        <v>https://www.seikatubunka1.metro.tokyo.lg.jp/houjin/npo_houjin/list/ledger/0002985.html</v>
      </c>
    </row>
    <row r="8" spans="1:22" ht="30" customHeight="1" x14ac:dyDescent="0.2">
      <c r="A8" s="2">
        <v>4</v>
      </c>
      <c r="B8" s="4" t="str">
        <f t="shared" si="3"/>
        <v>都市環境研究会</v>
      </c>
      <c r="C8" s="5" t="str">
        <f t="shared" si="4"/>
        <v>業務等報告徴収実施文書</v>
      </c>
      <c r="D8" s="5" t="str">
        <f t="shared" si="0"/>
        <v>市民への説明要請文書</v>
      </c>
      <c r="E8" s="18"/>
      <c r="F8" s="14"/>
      <c r="G8" s="15"/>
      <c r="H8" s="12">
        <v>1050</v>
      </c>
      <c r="I8" s="12" t="s">
        <v>23</v>
      </c>
      <c r="J8" s="13">
        <v>20260514</v>
      </c>
      <c r="K8" s="6"/>
      <c r="L8" s="7">
        <v>1157</v>
      </c>
      <c r="M8" s="8" t="str">
        <f t="shared" si="5"/>
        <v>0000001157</v>
      </c>
      <c r="N8" s="9" t="str">
        <f t="shared" si="1"/>
        <v>0001050</v>
      </c>
      <c r="O8" s="10" t="str">
        <f>J8&amp;"houkoku"&amp;N8&amp;".pdf"</f>
        <v>20260514houkoku0001050.pdf</v>
      </c>
      <c r="P8" s="10" t="str">
        <f t="shared" si="7"/>
        <v>20260514h-yousei0001050.pdf</v>
      </c>
      <c r="Q8" s="11" t="str">
        <f t="shared" si="2"/>
        <v>20260514h-kaitou0001050.pdf</v>
      </c>
      <c r="R8" s="11" t="str">
        <f t="shared" si="8"/>
        <v>https://www.seikatubunka1.metro.tokyo.lg.jp/houjin/npo_houjin/data/files/0000001157/20260514houkoku0001050.pdf</v>
      </c>
      <c r="S8" s="11" t="str">
        <f t="shared" si="9"/>
        <v>https://www.seikatubunka1.metro.tokyo.lg.jp/houjin/npo_houjin/data/files/0000001157/20260514h-yousei0001050.pdf</v>
      </c>
      <c r="T8" s="11" t="str">
        <f t="shared" si="10"/>
        <v>https://www.seikatubunka1.metro.tokyo.lg.jp/houjin/npo_houjin/data/files/0000001157/20260514h-kaitou0001050.pdf</v>
      </c>
      <c r="U8" s="11" t="str">
        <f t="shared" si="11"/>
        <v>https://www.seikatubunka1.metro.tokyo.lg.jp/houjin/npo_houjin/list/ledger/0001050.html</v>
      </c>
    </row>
    <row r="9" spans="1:22" ht="30" customHeight="1" x14ac:dyDescent="0.2">
      <c r="A9" s="2">
        <v>5</v>
      </c>
      <c r="B9" s="4" t="str">
        <f t="shared" si="3"/>
        <v>明日にかける橋</v>
      </c>
      <c r="C9" s="5" t="str">
        <f t="shared" si="4"/>
        <v>業務等報告徴収実施文書</v>
      </c>
      <c r="D9" s="5" t="str">
        <f t="shared" si="0"/>
        <v>市民への説明要請文書</v>
      </c>
      <c r="E9" s="16"/>
      <c r="F9" s="17"/>
      <c r="G9" s="15"/>
      <c r="H9" s="12">
        <v>7474</v>
      </c>
      <c r="I9" s="12" t="s">
        <v>24</v>
      </c>
      <c r="J9" s="13">
        <v>20260514</v>
      </c>
      <c r="K9" s="6"/>
      <c r="L9" s="7">
        <v>1157</v>
      </c>
      <c r="M9" s="8" t="str">
        <f t="shared" si="5"/>
        <v>0000001157</v>
      </c>
      <c r="N9" s="9" t="str">
        <f>TEXT(H9,"0000000")</f>
        <v>0007474</v>
      </c>
      <c r="O9" s="10" t="str">
        <f t="shared" si="6"/>
        <v>20260514houkoku0007474.pdf</v>
      </c>
      <c r="P9" s="10" t="str">
        <f t="shared" si="7"/>
        <v>20260514h-yousei0007474.pdf</v>
      </c>
      <c r="Q9" s="11" t="str">
        <f t="shared" si="2"/>
        <v>20260514h-kaitou0007474.pdf</v>
      </c>
      <c r="R9" s="11" t="str">
        <f t="shared" si="8"/>
        <v>https://www.seikatubunka1.metro.tokyo.lg.jp/houjin/npo_houjin/data/files/0000001157/20260514houkoku0007474.pdf</v>
      </c>
      <c r="S9" s="11" t="str">
        <f t="shared" si="9"/>
        <v>https://www.seikatubunka1.metro.tokyo.lg.jp/houjin/npo_houjin/data/files/0000001157/20260514h-yousei0007474.pdf</v>
      </c>
      <c r="T9" s="11" t="str">
        <f t="shared" si="10"/>
        <v>https://www.seikatubunka1.metro.tokyo.lg.jp/houjin/npo_houjin/data/files/0000001157/20260514h-kaitou0007474.pdf</v>
      </c>
      <c r="U9" s="11" t="str">
        <f t="shared" si="11"/>
        <v>https://www.seikatubunka1.metro.tokyo.lg.jp/houjin/npo_houjin/list/ledger/0007474.html</v>
      </c>
    </row>
    <row r="10" spans="1:22" ht="30" customHeight="1" x14ac:dyDescent="0.2">
      <c r="A10" s="2">
        <v>6</v>
      </c>
      <c r="B10" s="4" t="str">
        <f t="shared" si="3"/>
        <v>希望</v>
      </c>
      <c r="C10" s="5" t="str">
        <f t="shared" si="4"/>
        <v>業務等報告徴収実施文書</v>
      </c>
      <c r="D10" s="5" t="str">
        <f t="shared" si="0"/>
        <v>市民への説明要請文書</v>
      </c>
      <c r="E10" s="5"/>
      <c r="F10" s="14"/>
      <c r="G10" s="15"/>
      <c r="H10" s="12">
        <v>9903</v>
      </c>
      <c r="I10" s="12" t="s">
        <v>25</v>
      </c>
      <c r="J10" s="13">
        <v>20260514</v>
      </c>
      <c r="K10" s="6"/>
      <c r="L10" s="7">
        <v>1157</v>
      </c>
      <c r="M10" s="8" t="str">
        <f t="shared" si="5"/>
        <v>0000001157</v>
      </c>
      <c r="N10" s="9" t="str">
        <f t="shared" si="1"/>
        <v>0009903</v>
      </c>
      <c r="O10" s="10" t="str">
        <f t="shared" si="6"/>
        <v>20260514houkoku0009903.pdf</v>
      </c>
      <c r="P10" s="10" t="str">
        <f t="shared" si="7"/>
        <v>20260514h-yousei0009903.pdf</v>
      </c>
      <c r="Q10" s="11" t="str">
        <f t="shared" si="2"/>
        <v>20260514h-kaitou0009903.pdf</v>
      </c>
      <c r="R10" s="11" t="str">
        <f t="shared" si="8"/>
        <v>https://www.seikatubunka1.metro.tokyo.lg.jp/houjin/npo_houjin/data/files/0000001157/20260514houkoku0009903.pdf</v>
      </c>
      <c r="S10" s="11" t="str">
        <f t="shared" si="9"/>
        <v>https://www.seikatubunka1.metro.tokyo.lg.jp/houjin/npo_houjin/data/files/0000001157/20260514h-yousei0009903.pdf</v>
      </c>
      <c r="T10" s="11" t="str">
        <f t="shared" si="10"/>
        <v>https://www.seikatubunka1.metro.tokyo.lg.jp/houjin/npo_houjin/data/files/0000001157/20260514h-kaitou0009903.pdf</v>
      </c>
      <c r="U10" s="11" t="str">
        <f t="shared" si="11"/>
        <v>https://www.seikatubunka1.metro.tokyo.lg.jp/houjin/npo_houjin/list/ledger/0009903.html</v>
      </c>
    </row>
    <row r="11" spans="1:22" ht="30" customHeight="1" x14ac:dyDescent="0.2">
      <c r="A11" s="2">
        <v>7</v>
      </c>
      <c r="B11" s="4" t="str">
        <f>HYPERLINK(U11,I11)</f>
        <v>ライフ・マネジメント自殺防止カウンセリング</v>
      </c>
      <c r="C11" s="5" t="str">
        <f t="shared" si="4"/>
        <v>業務等報告徴収実施文書</v>
      </c>
      <c r="D11" s="5" t="str">
        <f t="shared" si="0"/>
        <v>市民への説明要請文書</v>
      </c>
      <c r="E11" s="19"/>
      <c r="F11" s="5"/>
      <c r="G11" s="15"/>
      <c r="H11" s="12">
        <v>10298</v>
      </c>
      <c r="I11" s="12" t="s">
        <v>26</v>
      </c>
      <c r="J11" s="13">
        <v>20260514</v>
      </c>
      <c r="K11" s="6"/>
      <c r="L11" s="7">
        <v>1157</v>
      </c>
      <c r="M11" s="8" t="str">
        <f t="shared" si="5"/>
        <v>0000001157</v>
      </c>
      <c r="N11" s="9" t="str">
        <f t="shared" si="1"/>
        <v>0010298</v>
      </c>
      <c r="O11" s="10" t="str">
        <f t="shared" si="6"/>
        <v>20260514houkoku0010298.pdf</v>
      </c>
      <c r="P11" s="10" t="str">
        <f t="shared" si="7"/>
        <v>20260514h-yousei0010298.pdf</v>
      </c>
      <c r="Q11" s="11" t="str">
        <f t="shared" si="2"/>
        <v>20260514h-kaitou0010298.pdf</v>
      </c>
      <c r="R11" s="11" t="str">
        <f t="shared" si="8"/>
        <v>https://www.seikatubunka1.metro.tokyo.lg.jp/houjin/npo_houjin/data/files/0000001157/20260514houkoku0010298.pdf</v>
      </c>
      <c r="S11" s="11" t="str">
        <f t="shared" si="9"/>
        <v>https://www.seikatubunka1.metro.tokyo.lg.jp/houjin/npo_houjin/data/files/0000001157/20260514h-yousei0010298.pdf</v>
      </c>
      <c r="T11" s="11" t="str">
        <f t="shared" si="10"/>
        <v>https://www.seikatubunka1.metro.tokyo.lg.jp/houjin/npo_houjin/data/files/0000001157/20260514h-kaitou0010298.pdf</v>
      </c>
      <c r="U11" s="11" t="str">
        <f t="shared" si="11"/>
        <v>https://www.seikatubunka1.metro.tokyo.lg.jp/houjin/npo_houjin/list/ledger/0010298.html</v>
      </c>
    </row>
    <row r="12" spans="1:22" ht="30" customHeight="1" x14ac:dyDescent="0.2">
      <c r="A12" s="2">
        <v>8</v>
      </c>
      <c r="B12" s="4" t="str">
        <f t="shared" si="3"/>
        <v>こもれび</v>
      </c>
      <c r="C12" s="5" t="str">
        <f t="shared" si="4"/>
        <v>業務等報告徴収実施文書</v>
      </c>
      <c r="D12" s="5" t="str">
        <f t="shared" si="0"/>
        <v>市民への説明要請文書</v>
      </c>
      <c r="E12" s="18"/>
      <c r="F12" s="14"/>
      <c r="G12" s="15"/>
      <c r="H12" s="12">
        <v>11243</v>
      </c>
      <c r="I12" s="12" t="s">
        <v>27</v>
      </c>
      <c r="J12" s="13">
        <v>20260514</v>
      </c>
      <c r="K12" s="6"/>
      <c r="L12" s="7">
        <v>1157</v>
      </c>
      <c r="M12" s="8" t="str">
        <f t="shared" si="5"/>
        <v>0000001157</v>
      </c>
      <c r="N12" s="9" t="str">
        <f t="shared" si="1"/>
        <v>0011243</v>
      </c>
      <c r="O12" s="10" t="str">
        <f t="shared" si="6"/>
        <v>20260514houkoku0011243.pdf</v>
      </c>
      <c r="P12" s="10" t="str">
        <f t="shared" si="7"/>
        <v>20260514h-yousei0011243.pdf</v>
      </c>
      <c r="Q12" s="11" t="str">
        <f t="shared" si="2"/>
        <v>20260514h-kaitou0011243.pdf</v>
      </c>
      <c r="R12" s="11" t="str">
        <f t="shared" si="8"/>
        <v>https://www.seikatubunka1.metro.tokyo.lg.jp/houjin/npo_houjin/data/files/0000001157/20260514houkoku0011243.pdf</v>
      </c>
      <c r="S12" s="11" t="str">
        <f t="shared" si="9"/>
        <v>https://www.seikatubunka1.metro.tokyo.lg.jp/houjin/npo_houjin/data/files/0000001157/20260514h-yousei0011243.pdf</v>
      </c>
      <c r="T12" s="11" t="str">
        <f t="shared" si="10"/>
        <v>https://www.seikatubunka1.metro.tokyo.lg.jp/houjin/npo_houjin/data/files/0000001157/20260514h-kaitou0011243.pdf</v>
      </c>
      <c r="U12" s="11" t="str">
        <f t="shared" si="11"/>
        <v>https://www.seikatubunka1.metro.tokyo.lg.jp/houjin/npo_houjin/list/ledger/0011243.html</v>
      </c>
    </row>
    <row r="13" spans="1:22" ht="30" customHeight="1" x14ac:dyDescent="0.2">
      <c r="A13" s="2">
        <v>9</v>
      </c>
      <c r="B13" s="4" t="str">
        <f t="shared" si="3"/>
        <v>日本公益基金</v>
      </c>
      <c r="C13" s="5" t="str">
        <f t="shared" si="4"/>
        <v>業務等報告徴収実施文書</v>
      </c>
      <c r="D13" s="5" t="str">
        <f t="shared" si="0"/>
        <v>市民への説明要請文書</v>
      </c>
      <c r="E13" s="16"/>
      <c r="F13" s="17"/>
      <c r="G13" s="15"/>
      <c r="H13" s="12">
        <v>12584</v>
      </c>
      <c r="I13" s="12" t="s">
        <v>28</v>
      </c>
      <c r="J13" s="13">
        <v>20260514</v>
      </c>
      <c r="K13" s="6"/>
      <c r="L13" s="7">
        <v>1157</v>
      </c>
      <c r="M13" s="8" t="str">
        <f t="shared" si="5"/>
        <v>0000001157</v>
      </c>
      <c r="N13" s="9" t="str">
        <f t="shared" si="1"/>
        <v>0012584</v>
      </c>
      <c r="O13" s="10" t="str">
        <f t="shared" si="6"/>
        <v>20260514houkoku0012584.pdf</v>
      </c>
      <c r="P13" s="10" t="str">
        <f t="shared" si="7"/>
        <v>20260514h-yousei0012584.pdf</v>
      </c>
      <c r="Q13" s="11" t="str">
        <f t="shared" si="2"/>
        <v>20260514h-kaitou0012584.pdf</v>
      </c>
      <c r="R13" s="11" t="str">
        <f t="shared" si="8"/>
        <v>https://www.seikatubunka1.metro.tokyo.lg.jp/houjin/npo_houjin/data/files/0000001157/20260514houkoku0012584.pdf</v>
      </c>
      <c r="S13" s="11" t="str">
        <f t="shared" si="9"/>
        <v>https://www.seikatubunka1.metro.tokyo.lg.jp/houjin/npo_houjin/data/files/0000001157/20260514h-yousei0012584.pdf</v>
      </c>
      <c r="T13" s="11" t="str">
        <f t="shared" si="10"/>
        <v>https://www.seikatubunka1.metro.tokyo.lg.jp/houjin/npo_houjin/data/files/0000001157/20260514h-kaitou0012584.pdf</v>
      </c>
      <c r="U13" s="11" t="str">
        <f t="shared" si="11"/>
        <v>https://www.seikatubunka1.metro.tokyo.lg.jp/houjin/npo_houjin/list/ledger/0012584.html</v>
      </c>
    </row>
    <row r="14" spans="1:22" ht="30" customHeight="1" x14ac:dyDescent="0.2">
      <c r="A14" s="2">
        <v>10</v>
      </c>
      <c r="B14" s="4" t="str">
        <f t="shared" si="3"/>
        <v>本所深川</v>
      </c>
      <c r="C14" s="5" t="str">
        <f t="shared" si="4"/>
        <v>業務等報告徴収実施文書</v>
      </c>
      <c r="D14" s="5" t="str">
        <f t="shared" si="0"/>
        <v>市民への説明要請文書</v>
      </c>
      <c r="E14" s="5"/>
      <c r="F14" s="14"/>
      <c r="G14" s="15"/>
      <c r="H14" s="12">
        <v>5194</v>
      </c>
      <c r="I14" s="12" t="s">
        <v>29</v>
      </c>
      <c r="J14" s="13">
        <v>20260514</v>
      </c>
      <c r="K14" s="6"/>
      <c r="L14" s="7">
        <v>1157</v>
      </c>
      <c r="M14" s="8" t="str">
        <f t="shared" si="5"/>
        <v>0000001157</v>
      </c>
      <c r="N14" s="9" t="str">
        <f t="shared" si="1"/>
        <v>0005194</v>
      </c>
      <c r="O14" s="10" t="str">
        <f t="shared" si="6"/>
        <v>20260514houkoku0005194.pdf</v>
      </c>
      <c r="P14" s="10" t="str">
        <f>J14&amp;"h-yousei"&amp;N14&amp;".pdf"</f>
        <v>20260514h-yousei0005194.pdf</v>
      </c>
      <c r="Q14" s="11" t="str">
        <f t="shared" si="2"/>
        <v>20260514h-kaitou0005194.pdf</v>
      </c>
      <c r="R14" s="11" t="str">
        <f t="shared" si="8"/>
        <v>https://www.seikatubunka1.metro.tokyo.lg.jp/houjin/npo_houjin/data/files/0000001157/20260514houkoku0005194.pdf</v>
      </c>
      <c r="S14" s="11" t="str">
        <f t="shared" si="9"/>
        <v>https://www.seikatubunka1.metro.tokyo.lg.jp/houjin/npo_houjin/data/files/0000001157/20260514h-yousei0005194.pdf</v>
      </c>
      <c r="T14" s="11" t="str">
        <f t="shared" si="10"/>
        <v>https://www.seikatubunka1.metro.tokyo.lg.jp/houjin/npo_houjin/data/files/0000001157/20260514h-kaitou0005194.pdf</v>
      </c>
      <c r="U14" s="11" t="str">
        <f t="shared" si="11"/>
        <v>https://www.seikatubunka1.metro.tokyo.lg.jp/houjin/npo_houjin/list/ledger/0005194.html</v>
      </c>
    </row>
    <row r="15" spans="1:22" ht="30" customHeight="1" x14ac:dyDescent="0.2">
      <c r="A15" s="2">
        <v>11</v>
      </c>
      <c r="B15" s="4" t="str">
        <f t="shared" si="3"/>
        <v>ＮＰＯ法人ＰＤＤＳ</v>
      </c>
      <c r="C15" s="5" t="str">
        <f t="shared" si="4"/>
        <v>業務等報告徴収実施文書</v>
      </c>
      <c r="D15" s="5" t="str">
        <f t="shared" si="0"/>
        <v>市民への説明要請文書</v>
      </c>
      <c r="E15" s="18"/>
      <c r="F15" s="14"/>
      <c r="G15" s="15"/>
      <c r="H15" s="12">
        <v>13843</v>
      </c>
      <c r="I15" s="12" t="s">
        <v>30</v>
      </c>
      <c r="J15" s="13">
        <v>20260514</v>
      </c>
      <c r="K15" s="6"/>
      <c r="L15" s="7">
        <v>1157</v>
      </c>
      <c r="M15" s="8" t="str">
        <f t="shared" si="5"/>
        <v>0000001157</v>
      </c>
      <c r="N15" s="9" t="str">
        <f t="shared" si="1"/>
        <v>0013843</v>
      </c>
      <c r="O15" s="10" t="str">
        <f t="shared" si="6"/>
        <v>20260514houkoku0013843.pdf</v>
      </c>
      <c r="P15" s="10" t="str">
        <f t="shared" si="7"/>
        <v>20260514h-yousei0013843.pdf</v>
      </c>
      <c r="Q15" s="11" t="str">
        <f t="shared" si="2"/>
        <v>20260514h-kaitou0013843.pdf</v>
      </c>
      <c r="R15" s="11" t="str">
        <f t="shared" si="8"/>
        <v>https://www.seikatubunka1.metro.tokyo.lg.jp/houjin/npo_houjin/data/files/0000001157/20260514houkoku0013843.pdf</v>
      </c>
      <c r="S15" s="11" t="str">
        <f t="shared" si="9"/>
        <v>https://www.seikatubunka1.metro.tokyo.lg.jp/houjin/npo_houjin/data/files/0000001157/20260514h-yousei0013843.pdf</v>
      </c>
      <c r="T15" s="11" t="str">
        <f t="shared" si="10"/>
        <v>https://www.seikatubunka1.metro.tokyo.lg.jp/houjin/npo_houjin/data/files/0000001157/20260514h-kaitou0013843.pdf</v>
      </c>
      <c r="U15" s="11" t="str">
        <f t="shared" si="11"/>
        <v>https://www.seikatubunka1.metro.tokyo.lg.jp/houjin/npo_houjin/list/ledger/0013843.html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20260514houkoku</vt:lpstr>
      <vt:lpstr>'20260514houkoku'!Print_Area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中筋　愛美</cp:lastModifiedBy>
  <cp:lastPrinted>2021-10-28T02:45:08Z</cp:lastPrinted>
  <dcterms:created xsi:type="dcterms:W3CDTF">2018-09-20T02:15:30Z</dcterms:created>
  <dcterms:modified xsi:type="dcterms:W3CDTF">2026-05-20T00:47:29Z</dcterms:modified>
</cp:coreProperties>
</file>