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50614（報告徴収）\"/>
    </mc:Choice>
  </mc:AlternateContent>
  <xr:revisionPtr revIDLastSave="0" documentId="13_ncr:1_{0086EDEC-A48E-4D9F-9846-440F55152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0613houkoku" sheetId="9" r:id="rId1"/>
  </sheets>
  <definedNames>
    <definedName name="_xlnm._FilterDatabase" localSheetId="0" hidden="1">'20250613houkoku'!$A$4:$U$16</definedName>
    <definedName name="_xlnm.Print_Area" localSheetId="0">'20250613houkoku'!$A$1:$G$9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9" l="1"/>
  <c r="U5" i="9"/>
  <c r="S8" i="9"/>
  <c r="S7" i="9"/>
  <c r="S6" i="9"/>
  <c r="S5" i="9"/>
  <c r="R17" i="9"/>
  <c r="R16" i="9"/>
  <c r="R15" i="9"/>
  <c r="R14" i="9"/>
  <c r="R13" i="9"/>
  <c r="R12" i="9"/>
  <c r="R11" i="9"/>
  <c r="R10" i="9"/>
  <c r="R9" i="9"/>
  <c r="R8" i="9"/>
  <c r="R7" i="9"/>
  <c r="R6" i="9"/>
  <c r="R5" i="9"/>
  <c r="P14" i="9"/>
  <c r="O5" i="9"/>
  <c r="P5" i="9"/>
  <c r="B11" i="9"/>
  <c r="N7" i="9"/>
  <c r="U7" i="9" s="1"/>
  <c r="U6" i="9"/>
  <c r="U17" i="9"/>
  <c r="U16" i="9"/>
  <c r="U15" i="9"/>
  <c r="U14" i="9"/>
  <c r="U13" i="9"/>
  <c r="U12" i="9"/>
  <c r="U11" i="9"/>
  <c r="U10" i="9"/>
  <c r="U9" i="9"/>
  <c r="U8" i="9"/>
  <c r="T17" i="9"/>
  <c r="T16" i="9"/>
  <c r="T15" i="9"/>
  <c r="T14" i="9"/>
  <c r="T13" i="9"/>
  <c r="T12" i="9"/>
  <c r="T11" i="9"/>
  <c r="T10" i="9"/>
  <c r="T9" i="9"/>
  <c r="T8" i="9"/>
  <c r="T6" i="9"/>
  <c r="S17" i="9"/>
  <c r="S16" i="9"/>
  <c r="S15" i="9"/>
  <c r="S14" i="9"/>
  <c r="S13" i="9"/>
  <c r="S12" i="9"/>
  <c r="S11" i="9"/>
  <c r="S10" i="9"/>
  <c r="S9" i="9"/>
  <c r="O8" i="9"/>
  <c r="C5" i="9"/>
  <c r="M5" i="9"/>
  <c r="N5" i="9"/>
  <c r="M6" i="9"/>
  <c r="N6" i="9"/>
  <c r="O6" i="9" s="1"/>
  <c r="M7" i="9"/>
  <c r="M8" i="9"/>
  <c r="N8" i="9"/>
  <c r="Q8" i="9" s="1"/>
  <c r="M9" i="9"/>
  <c r="N9" i="9"/>
  <c r="O9" i="9" s="1"/>
  <c r="M10" i="9"/>
  <c r="N10" i="9"/>
  <c r="O10" i="9" s="1"/>
  <c r="M11" i="9"/>
  <c r="N11" i="9"/>
  <c r="M12" i="9"/>
  <c r="N12" i="9"/>
  <c r="O12" i="9" s="1"/>
  <c r="M13" i="9"/>
  <c r="N13" i="9"/>
  <c r="M14" i="9"/>
  <c r="N14" i="9"/>
  <c r="O14" i="9" s="1"/>
  <c r="M15" i="9"/>
  <c r="N15" i="9"/>
  <c r="Q15" i="9" s="1"/>
  <c r="M16" i="9"/>
  <c r="N16" i="9"/>
  <c r="O16" i="9" s="1"/>
  <c r="M17" i="9"/>
  <c r="N17" i="9"/>
  <c r="P17" i="9" s="1"/>
  <c r="O7" i="9" l="1"/>
  <c r="Q9" i="9"/>
  <c r="P9" i="9"/>
  <c r="O11" i="9"/>
  <c r="O17" i="9"/>
  <c r="C17" i="9" s="1"/>
  <c r="Q14" i="9"/>
  <c r="Q11" i="9"/>
  <c r="P11" i="9"/>
  <c r="Q16" i="9"/>
  <c r="P16" i="9"/>
  <c r="Q13" i="9"/>
  <c r="P13" i="9"/>
  <c r="O13" i="9"/>
  <c r="P6" i="9"/>
  <c r="Q7" i="9"/>
  <c r="T7" i="9" s="1"/>
  <c r="B5" i="9"/>
  <c r="P7" i="9"/>
  <c r="P15" i="9"/>
  <c r="P8" i="9"/>
  <c r="O15" i="9"/>
  <c r="Q6" i="9"/>
  <c r="B10" i="9"/>
  <c r="Q5" i="9"/>
  <c r="Q12" i="9"/>
  <c r="B17" i="9"/>
  <c r="P12" i="9"/>
  <c r="Q10" i="9"/>
  <c r="Q17" i="9"/>
  <c r="P10" i="9"/>
  <c r="D17" i="9"/>
  <c r="B7" i="9"/>
  <c r="C13" i="9" l="1"/>
  <c r="B13" i="9"/>
  <c r="C15" i="9"/>
  <c r="B15" i="9"/>
  <c r="C16" i="9"/>
  <c r="B16" i="9"/>
  <c r="C6" i="9"/>
  <c r="B6" i="9"/>
  <c r="D10" i="9"/>
  <c r="C10" i="9"/>
  <c r="D7" i="9"/>
  <c r="C7" i="9"/>
  <c r="D15" i="9"/>
  <c r="D13" i="9"/>
  <c r="D16" i="9"/>
  <c r="D5" i="9"/>
  <c r="D6" i="9"/>
  <c r="B14" i="9"/>
  <c r="B9" i="9" l="1"/>
  <c r="C11" i="9"/>
  <c r="C12" i="9"/>
  <c r="B12" i="9"/>
  <c r="D14" i="9"/>
  <c r="C14" i="9"/>
  <c r="D11" i="9"/>
  <c r="D12" i="9"/>
  <c r="D9" i="9"/>
  <c r="C9" i="9"/>
  <c r="D8" i="9" l="1"/>
  <c r="C8" i="9"/>
  <c r="B8" i="9"/>
</calcChain>
</file>

<file path=xl/sharedStrings.xml><?xml version="1.0" encoding="utf-8"?>
<sst xmlns="http://schemas.openxmlformats.org/spreadsheetml/2006/main" count="35" uniqueCount="34">
  <si>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</si>
  <si>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</si>
  <si>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</si>
  <si>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</si>
  <si>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</si>
  <si>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</si>
  <si>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</si>
  <si>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</si>
  <si>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</si>
  <si>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</si>
  <si>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</si>
  <si>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</si>
  <si>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</si>
  <si>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</si>
  <si>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</si>
  <si>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</si>
  <si>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</si>
  <si>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</si>
  <si>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</si>
  <si>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</si>
  <si>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</si>
  <si>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ＮＰＯ法人ママコモガーデン</t>
  </si>
  <si>
    <t>日本語こころの電話</t>
  </si>
  <si>
    <t>大江戸文化振興ネットワーク</t>
  </si>
  <si>
    <t>国境なき料理団</t>
  </si>
  <si>
    <t>にのラボ</t>
  </si>
  <si>
    <t>ＫＩＺＵＮＡ２５</t>
  </si>
  <si>
    <t>伝統和文化マナーマイスター協会</t>
  </si>
  <si>
    <t>医食同源・健康２１促進の会</t>
  </si>
  <si>
    <t>ＮＩＰＰＯＮ生涯いきいきメガパフォーマンス協会</t>
  </si>
  <si>
    <t>国際教育比較研究所</t>
  </si>
  <si>
    <t>東京ひがし成年後見サポ―トセンタ―</t>
  </si>
  <si>
    <t>医療と食事と健康を考える会</t>
  </si>
  <si>
    <t>日本中高層住宅管理組合連絡機構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</si>
</sst>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0" fillId="0" borderId="1" xfId="1" applyNumberFormat="1" applyFont="1" applyFill="1" applyBorder="1" applyAlignment="1">
      <alignment horizontal="center" vertical="center"/>
    </xf>
    <xf numFmtId="58" fontId="4" fillId="0" borderId="1" xfId="1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 3" xfId="2" xr:uid="{493D3123-2E5C-4515-AB8B-FB315D00F49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7"/>
  <sheetViews>
    <sheetView tabSelected="1" zoomScaleNormal="100" zoomScaleSheetLayoutView="70" workbookViewId="0"/>
  </sheetViews>
  <sheetFormatPr defaultRowHeight="13.5" x14ac:dyDescent="0.15"/>
  <cols>
    <col min="1" max="1" width="10.625" customWidth="1"/>
    <col min="2" max="2" width="62.75" customWidth="1"/>
    <col min="3" max="7" width="22.75" customWidth="1"/>
    <col min="8" max="8" width="23.5" hidden="1" customWidth="1"/>
    <col min="9" max="9" width="32.375" hidden="1" customWidth="1"/>
    <col min="10" max="10" width="31.875" hidden="1" customWidth="1"/>
    <col min="11" max="11" width="28.375" hidden="1" customWidth="1"/>
    <col min="12" max="12" width="30.25" hidden="1" customWidth="1"/>
    <col min="13" max="13" width="24.375" hidden="1" customWidth="1"/>
    <col min="14" max="14" width="25.625" hidden="1" customWidth="1"/>
    <col min="15" max="15" width="39.375" hidden="1" customWidth="1"/>
    <col min="16" max="16" width="33.5" hidden="1" customWidth="1"/>
    <col min="17" max="17" width="29.5" hidden="1" customWidth="1"/>
    <col min="18" max="18" width="36.375" hidden="1" customWidth="1"/>
    <col min="19" max="19" width="46" hidden="1" customWidth="1"/>
    <col min="20" max="20" width="38.875" hidden="1" customWidth="1"/>
    <col min="21" max="21" width="29.375" hidden="1" customWidth="1"/>
    <col min="22" max="22" width="9" customWidth="1"/>
    <col min="23" max="23" width="9.25" customWidth="1"/>
  </cols>
  <sheetData>
    <row r="1" spans="1:21" x14ac:dyDescent="0.15">
      <c r="A1" t="s">
        <v>20</v>
      </c>
    </row>
    <row r="4" spans="1:21" ht="40.5" x14ac:dyDescent="0.15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15">
      <c r="A5" s="2">
        <v>1</v>
      </c>
      <c r="B5" s="4" t="str">
        <f t="shared" ref="B5:B16" si="0">HYPERLINK(U5,I5)</f>
        <v>日本中高層住宅管理組合連絡機構</v>
      </c>
      <c r="C5" s="5" t="str">
        <f>HYPERLINK(R5,C$4)</f>
        <v>業務等報告徴収実施文書</v>
      </c>
      <c r="D5" s="5" t="str">
        <f t="shared" ref="D5:D16" si="1">HYPERLINK(S5,D$4)</f>
        <v>市民への説明要請文書</v>
      </c>
      <c r="E5" s="18"/>
      <c r="F5" s="14"/>
      <c r="G5" s="15"/>
      <c r="H5" s="12">
        <v>804</v>
      </c>
      <c r="I5" s="12" t="s">
        <v>33</v>
      </c>
      <c r="J5" s="13">
        <v>20250613</v>
      </c>
      <c r="K5" s="6"/>
      <c r="L5" s="7">
        <v>1157</v>
      </c>
      <c r="M5" s="8" t="str">
        <f>TEXT(L5,"0000000000")</f>
        <v>0000001157</v>
      </c>
      <c r="N5" s="9" t="str">
        <f t="shared" ref="N5:N16" si="2">TEXT(H5,"0000000")</f>
        <v>0000804</v>
      </c>
      <c r="O5" s="10" t="str">
        <f>J5&amp;"houkoku"&amp;N5&amp;".pdf"</f>
        <v>20250613houkoku0000804.pdf</v>
      </c>
      <c r="P5" s="10" t="str">
        <f>J5&amp;"h-yousei"&amp;N5&amp;".pdf"</f>
        <v>20250613h-yousei0000804.pdf</v>
      </c>
      <c r="Q5" s="11" t="str">
        <f t="shared" ref="Q5:Q16" si="3">J5&amp;"h-kaitou"&amp;N5&amp;".pdf"</f>
        <v>20250613h-kaitou0000804.pdf</v>
      </c>
      <c r="R5" s="11" t="str">
        <f t="shared" ref="R5:R17" si="4">"http://www.seikatubunka1.metro.tokyo.jp/houjin/npo_houjin/data/files/"&amp;M5&amp;"/"&amp;O5</f>
        <v>http://www.seikatubunka1.metro.tokyo.jp/houjin/npo_houjin/data/files/0000001157/20250613houkoku0000804.pdf</v>
      </c>
      <c r="S5" s="11" t="str">
        <f>"http://www.seikatubunka1.metro.tokyo.jp/houjin/npo_houjin/data/files/"&amp;M5&amp;"/"&amp;P5</f>
        <v>http://www.seikatubunka1.metro.tokyo.jp/houjin/npo_houjin/data/files/0000001157/20250613h-yousei0000804.pdf</v>
      </c>
      <c r="T5" s="11" t="str">
        <f>"http://www.seikatubunka1.metro.tokyo.jp/houjin/npo_houjin/data/files/"&amp;M5&amp;"/"&amp;Q5</f>
        <v>http://www.seikatubunka1.metro.tokyo.jp/houjin/npo_houjin/data/files/0000001157/20250613h-kaitou0000804.pdf</v>
      </c>
      <c r="U5" s="11" t="str">
        <f>"http://www.seikatubunka1.metro.tokyo.jp/houjin/npo_houjin/list/ledger/"&amp;N5&amp;".html"</f>
        <v>http://www.seikatubunka1.metro.tokyo.jp/houjin/npo_houjin/list/ledger/0000804.html</v>
      </c>
    </row>
    <row r="6" spans="1:21" ht="30" customHeight="1" x14ac:dyDescent="0.15">
      <c r="A6" s="2">
        <v>2</v>
      </c>
      <c r="B6" s="4" t="str">
        <f t="shared" si="0"/>
        <v>国際教育比較研究所</v>
      </c>
      <c r="C6" s="5" t="str">
        <f t="shared" ref="C6:C16" si="5">HYPERLINK(R6,C$4)</f>
        <v>業務等報告徴収実施文書</v>
      </c>
      <c r="D6" s="5" t="str">
        <f t="shared" si="1"/>
        <v>市民への説明要請文書</v>
      </c>
      <c r="E6" s="5"/>
      <c r="F6" s="14"/>
      <c r="G6" s="15"/>
      <c r="H6" s="12">
        <v>8309</v>
      </c>
      <c r="I6" s="12" t="s">
        <v>30</v>
      </c>
      <c r="J6" s="13">
        <v>20250613</v>
      </c>
      <c r="K6" s="6"/>
      <c r="L6" s="7">
        <v>1157</v>
      </c>
      <c r="M6" s="8" t="str">
        <f t="shared" ref="M6:M16" si="6">TEXT(L6,"0000000000")</f>
        <v>0000001157</v>
      </c>
      <c r="N6" s="9" t="str">
        <f t="shared" si="2"/>
        <v>0008309</v>
      </c>
      <c r="O6" s="10" t="str">
        <f t="shared" ref="O6:O16" si="7">J6&amp;"houkoku"&amp;N6&amp;".pdf"</f>
        <v>20250613houkoku0008309.pdf</v>
      </c>
      <c r="P6" s="10" t="str">
        <f t="shared" ref="P6:P16" si="8">J6&amp;"h-yousei"&amp;N6&amp;".pdf"</f>
        <v>20250613h-yousei0008309.pdf</v>
      </c>
      <c r="Q6" s="11" t="str">
        <f t="shared" si="3"/>
        <v>20250613h-kaitou0008309.pdf</v>
      </c>
      <c r="R6" s="11" t="str">
        <f t="shared" si="4"/>
        <v>http://www.seikatubunka1.metro.tokyo.jp/houjin/npo_houjin/data/files/0000001157/20250613houkoku0008309.pdf</v>
      </c>
      <c r="S6" s="11" t="str">
        <f>"http://www.seikatubunka1.metro.tokyo.jp/houjin/npo_houjin/data/files/"&amp;M6&amp;"/"&amp;P6</f>
        <v>http://www.seikatubunka1.metro.tokyo.jp/houjin/npo_houjin/data/files/0000001157/20250613h-yousei0008309.pdf</v>
      </c>
      <c r="T6" s="11" t="str">
        <f t="shared" ref="T6:T17" si="9">"http://www.seikatubunka1.metro.tokyo.jp/houjin/npo_houjin/data/files/"&amp;M6&amp;"/"&amp;Q6</f>
        <v>http://www.seikatubunka1.metro.tokyo.jp/houjin/npo_houjin/data/files/0000001157/20250613h-kaitou0008309.pdf</v>
      </c>
      <c r="U6" s="11" t="str">
        <f>"http://www.seikatubunka1.metro.tokyo.jp/houjin/npo_houjin/list/ledger/"&amp;N6&amp;".html"</f>
        <v>http://www.seikatubunka1.metro.tokyo.jp/houjin/npo_houjin/list/ledger/0008309.html</v>
      </c>
    </row>
    <row r="7" spans="1:21" ht="30" customHeight="1" x14ac:dyDescent="0.15">
      <c r="A7" s="2">
        <v>3</v>
      </c>
      <c r="B7" s="4" t="str">
        <f t="shared" si="0"/>
        <v>東京ひがし成年後見サポ―トセンタ―</v>
      </c>
      <c r="C7" s="5" t="str">
        <f t="shared" si="5"/>
        <v>業務等報告徴収実施文書</v>
      </c>
      <c r="D7" s="5" t="str">
        <f t="shared" si="1"/>
        <v>市民への説明要請文書</v>
      </c>
      <c r="E7" s="5"/>
      <c r="F7" s="14"/>
      <c r="G7" s="15"/>
      <c r="H7" s="12">
        <v>11373</v>
      </c>
      <c r="I7" s="12" t="s">
        <v>31</v>
      </c>
      <c r="J7" s="13">
        <v>20250613</v>
      </c>
      <c r="K7" s="6"/>
      <c r="L7" s="7">
        <v>1157</v>
      </c>
      <c r="M7" s="8" t="str">
        <f t="shared" si="6"/>
        <v>0000001157</v>
      </c>
      <c r="N7" s="9" t="str">
        <f>TEXT(H7,"0000000")</f>
        <v>0011373</v>
      </c>
      <c r="O7" s="10" t="str">
        <f t="shared" si="7"/>
        <v>20250613houkoku0011373.pdf</v>
      </c>
      <c r="P7" s="10" t="str">
        <f t="shared" si="8"/>
        <v>20250613h-yousei0011373.pdf</v>
      </c>
      <c r="Q7" s="11" t="str">
        <f t="shared" si="3"/>
        <v>20250613h-kaitou0011373.pdf</v>
      </c>
      <c r="R7" s="11" t="str">
        <f t="shared" si="4"/>
        <v>http://www.seikatubunka1.metro.tokyo.jp/houjin/npo_houjin/data/files/0000001157/20250613houkoku0011373.pdf</v>
      </c>
      <c r="S7" s="11" t="str">
        <f>"http://www.seikatubunka1.metro.tokyo.jp/houjin/npo_houjin/data/files/"&amp;M7&amp;"/"&amp;P7</f>
        <v>http://www.seikatubunka1.metro.tokyo.jp/houjin/npo_houjin/data/files/0000001157/20250613h-yousei0011373.pdf</v>
      </c>
      <c r="T7" s="11" t="str">
        <f t="shared" si="9"/>
        <v>http://www.seikatubunka1.metro.tokyo.jp/houjin/npo_houjin/data/files/0000001157/20250613h-kaitou0011373.pdf</v>
      </c>
      <c r="U7" s="11" t="str">
        <f t="shared" ref="U7:U17" si="10">"http://www.seikatubunka1.metro.tokyo.jp/houjin/npo_houjin/list/ledger/"&amp;N7&amp;".html"</f>
        <v>http://www.seikatubunka1.metro.tokyo.jp/houjin/npo_houjin/list/ledger/0011373.html</v>
      </c>
    </row>
    <row r="8" spans="1:21" ht="30" customHeight="1" x14ac:dyDescent="0.15">
      <c r="A8" s="2">
        <v>4</v>
      </c>
      <c r="B8" s="4" t="str">
        <f t="shared" si="0"/>
        <v>医療と食事と健康を考える会</v>
      </c>
      <c r="C8" s="5" t="str">
        <f t="shared" si="5"/>
        <v>業務等報告徴収実施文書</v>
      </c>
      <c r="D8" s="5" t="str">
        <f t="shared" si="1"/>
        <v>市民への説明要請文書</v>
      </c>
      <c r="E8" s="18"/>
      <c r="F8" s="14"/>
      <c r="G8" s="15"/>
      <c r="H8" s="12">
        <v>90512</v>
      </c>
      <c r="I8" s="12" t="s">
        <v>32</v>
      </c>
      <c r="J8" s="13">
        <v>20250613</v>
      </c>
      <c r="K8" s="6"/>
      <c r="L8" s="7">
        <v>1157</v>
      </c>
      <c r="M8" s="8" t="str">
        <f t="shared" si="6"/>
        <v>0000001157</v>
      </c>
      <c r="N8" s="9" t="str">
        <f t="shared" si="2"/>
        <v>0090512</v>
      </c>
      <c r="O8" s="10" t="str">
        <f>J8&amp;"houkoku"&amp;N8&amp;".pdf"</f>
        <v>20250613houkoku0090512.pdf</v>
      </c>
      <c r="P8" s="10" t="str">
        <f t="shared" si="8"/>
        <v>20250613h-yousei0090512.pdf</v>
      </c>
      <c r="Q8" s="11" t="str">
        <f t="shared" si="3"/>
        <v>20250613h-kaitou0090512.pdf</v>
      </c>
      <c r="R8" s="11" t="str">
        <f t="shared" si="4"/>
        <v>http://www.seikatubunka1.metro.tokyo.jp/houjin/npo_houjin/data/files/0000001157/20250613houkoku0090512.pdf</v>
      </c>
      <c r="S8" s="11" t="str">
        <f>"http://www.seikatubunka1.metro.tokyo.jp/houjin/npo_houjin/data/files/"&amp;M8&amp;"/"&amp;P8</f>
        <v>http://www.seikatubunka1.metro.tokyo.jp/houjin/npo_houjin/data/files/0000001157/20250613h-yousei0090512.pdf</v>
      </c>
      <c r="T8" s="11" t="str">
        <f t="shared" si="9"/>
        <v>http://www.seikatubunka1.metro.tokyo.jp/houjin/npo_houjin/data/files/0000001157/20250613h-kaitou0090512.pdf</v>
      </c>
      <c r="U8" s="11" t="str">
        <f t="shared" si="10"/>
        <v>http://www.seikatubunka1.metro.tokyo.jp/houjin/npo_houjin/list/ledger/0090512.html</v>
      </c>
    </row>
    <row r="9" spans="1:21" ht="30" customHeight="1" x14ac:dyDescent="0.15">
      <c r="A9" s="2">
        <v>5</v>
      </c>
      <c r="B9" s="4" t="str">
        <f t="shared" si="0"/>
        <v>医食同源・健康２１促進の会</v>
      </c>
      <c r="C9" s="5" t="str">
        <f t="shared" si="5"/>
        <v>業務等報告徴収実施文書</v>
      </c>
      <c r="D9" s="5" t="str">
        <f t="shared" si="1"/>
        <v>市民への説明要請文書</v>
      </c>
      <c r="E9" s="16"/>
      <c r="F9" s="17"/>
      <c r="G9" s="15"/>
      <c r="H9" s="12">
        <v>91103</v>
      </c>
      <c r="I9" s="12" t="s">
        <v>28</v>
      </c>
      <c r="J9" s="13">
        <v>20250613</v>
      </c>
      <c r="K9" s="6"/>
      <c r="L9" s="7">
        <v>1157</v>
      </c>
      <c r="M9" s="8" t="str">
        <f t="shared" si="6"/>
        <v>0000001157</v>
      </c>
      <c r="N9" s="9" t="str">
        <f>TEXT(H9,"0000000")</f>
        <v>0091103</v>
      </c>
      <c r="O9" s="10" t="str">
        <f t="shared" si="7"/>
        <v>20250613houkoku0091103.pdf</v>
      </c>
      <c r="P9" s="10" t="str">
        <f t="shared" si="8"/>
        <v>20250613h-yousei0091103.pdf</v>
      </c>
      <c r="Q9" s="11" t="str">
        <f t="shared" si="3"/>
        <v>20250613h-kaitou0091103.pdf</v>
      </c>
      <c r="R9" s="11" t="str">
        <f t="shared" si="4"/>
        <v>http://www.seikatubunka1.metro.tokyo.jp/houjin/npo_houjin/data/files/0000001157/20250613houkoku0091103.pdf</v>
      </c>
      <c r="S9" s="11" t="str">
        <f t="shared" ref="S9:S17" si="11">"http://www.seikatubunka1.metro.tokyo.jp/houjin/npo_houjin/data/files/"&amp;M9&amp;"/"&amp;P9</f>
        <v>http://www.seikatubunka1.metro.tokyo.jp/houjin/npo_houjin/data/files/0000001157/20250613h-yousei0091103.pdf</v>
      </c>
      <c r="T9" s="11" t="str">
        <f t="shared" si="9"/>
        <v>http://www.seikatubunka1.metro.tokyo.jp/houjin/npo_houjin/data/files/0000001157/20250613h-kaitou0091103.pdf</v>
      </c>
      <c r="U9" s="11" t="str">
        <f t="shared" si="10"/>
        <v>http://www.seikatubunka1.metro.tokyo.jp/houjin/npo_houjin/list/ledger/0091103.html</v>
      </c>
    </row>
    <row r="10" spans="1:21" ht="30" customHeight="1" x14ac:dyDescent="0.15">
      <c r="A10" s="2">
        <v>6</v>
      </c>
      <c r="B10" s="4" t="str">
        <f t="shared" si="0"/>
        <v>ＮＩＰＰＯＮ生涯いきいきメガパフォーマンス協会</v>
      </c>
      <c r="C10" s="5" t="str">
        <f t="shared" si="5"/>
        <v>業務等報告徴収実施文書</v>
      </c>
      <c r="D10" s="5" t="str">
        <f t="shared" si="1"/>
        <v>市民への説明要請文書</v>
      </c>
      <c r="E10" s="5"/>
      <c r="F10" s="14"/>
      <c r="G10" s="15"/>
      <c r="H10" s="12">
        <v>91171</v>
      </c>
      <c r="I10" s="12" t="s">
        <v>29</v>
      </c>
      <c r="J10" s="13">
        <v>20250613</v>
      </c>
      <c r="K10" s="6"/>
      <c r="L10" s="7">
        <v>1157</v>
      </c>
      <c r="M10" s="8" t="str">
        <f t="shared" si="6"/>
        <v>0000001157</v>
      </c>
      <c r="N10" s="9" t="str">
        <f t="shared" si="2"/>
        <v>0091171</v>
      </c>
      <c r="O10" s="10" t="str">
        <f t="shared" si="7"/>
        <v>20250613houkoku0091171.pdf</v>
      </c>
      <c r="P10" s="10" t="str">
        <f t="shared" si="8"/>
        <v>20250613h-yousei0091171.pdf</v>
      </c>
      <c r="Q10" s="11" t="str">
        <f t="shared" si="3"/>
        <v>20250613h-kaitou0091171.pdf</v>
      </c>
      <c r="R10" s="11" t="str">
        <f t="shared" si="4"/>
        <v>http://www.seikatubunka1.metro.tokyo.jp/houjin/npo_houjin/data/files/0000001157/20250613houkoku0091171.pdf</v>
      </c>
      <c r="S10" s="11" t="str">
        <f t="shared" si="11"/>
        <v>http://www.seikatubunka1.metro.tokyo.jp/houjin/npo_houjin/data/files/0000001157/20250613h-yousei0091171.pdf</v>
      </c>
      <c r="T10" s="11" t="str">
        <f t="shared" si="9"/>
        <v>http://www.seikatubunka1.metro.tokyo.jp/houjin/npo_houjin/data/files/0000001157/20250613h-kaitou0091171.pdf</v>
      </c>
      <c r="U10" s="11" t="str">
        <f t="shared" si="10"/>
        <v>http://www.seikatubunka1.metro.tokyo.jp/houjin/npo_houjin/list/ledger/0091171.html</v>
      </c>
    </row>
    <row r="11" spans="1:21" ht="30" customHeight="1" x14ac:dyDescent="0.15">
      <c r="A11" s="2">
        <v>7</v>
      </c>
      <c r="B11" s="4" t="str">
        <f>HYPERLINK(U11,I11)</f>
        <v>ＫＩＺＵＮＡ２５</v>
      </c>
      <c r="C11" s="5" t="str">
        <f t="shared" si="5"/>
        <v>業務等報告徴収実施文書</v>
      </c>
      <c r="D11" s="5" t="str">
        <f t="shared" si="1"/>
        <v>市民への説明要請文書</v>
      </c>
      <c r="E11" s="19"/>
      <c r="F11" s="5"/>
      <c r="G11" s="15"/>
      <c r="H11" s="12">
        <v>93533</v>
      </c>
      <c r="I11" s="12" t="s">
        <v>26</v>
      </c>
      <c r="J11" s="13">
        <v>20250613</v>
      </c>
      <c r="K11" s="6"/>
      <c r="L11" s="7">
        <v>1157</v>
      </c>
      <c r="M11" s="8" t="str">
        <f t="shared" si="6"/>
        <v>0000001157</v>
      </c>
      <c r="N11" s="9" t="str">
        <f t="shared" si="2"/>
        <v>0093533</v>
      </c>
      <c r="O11" s="10" t="str">
        <f t="shared" si="7"/>
        <v>20250613houkoku0093533.pdf</v>
      </c>
      <c r="P11" s="10" t="str">
        <f t="shared" si="8"/>
        <v>20250613h-yousei0093533.pdf</v>
      </c>
      <c r="Q11" s="11" t="str">
        <f t="shared" si="3"/>
        <v>20250613h-kaitou0093533.pdf</v>
      </c>
      <c r="R11" s="11" t="str">
        <f t="shared" si="4"/>
        <v>http://www.seikatubunka1.metro.tokyo.jp/houjin/npo_houjin/data/files/0000001157/20250613houkoku0093533.pdf</v>
      </c>
      <c r="S11" s="11" t="str">
        <f t="shared" si="11"/>
        <v>http://www.seikatubunka1.metro.tokyo.jp/houjin/npo_houjin/data/files/0000001157/20250613h-yousei0093533.pdf</v>
      </c>
      <c r="T11" s="11" t="str">
        <f t="shared" si="9"/>
        <v>http://www.seikatubunka1.metro.tokyo.jp/houjin/npo_houjin/data/files/0000001157/20250613h-kaitou0093533.pdf</v>
      </c>
      <c r="U11" s="11" t="str">
        <f t="shared" si="10"/>
        <v>http://www.seikatubunka1.metro.tokyo.jp/houjin/npo_houjin/list/ledger/0093533.html</v>
      </c>
    </row>
    <row r="12" spans="1:21" ht="30" customHeight="1" x14ac:dyDescent="0.15">
      <c r="A12" s="2">
        <v>8</v>
      </c>
      <c r="B12" s="4" t="str">
        <f t="shared" si="0"/>
        <v>伝統和文化マナーマイスター協会</v>
      </c>
      <c r="C12" s="5" t="str">
        <f t="shared" si="5"/>
        <v>業務等報告徴収実施文書</v>
      </c>
      <c r="D12" s="5" t="str">
        <f t="shared" si="1"/>
        <v>市民への説明要請文書</v>
      </c>
      <c r="E12" s="18"/>
      <c r="F12" s="14"/>
      <c r="G12" s="15"/>
      <c r="H12" s="12">
        <v>7677</v>
      </c>
      <c r="I12" s="12" t="s">
        <v>27</v>
      </c>
      <c r="J12" s="13">
        <v>20250613</v>
      </c>
      <c r="K12" s="6"/>
      <c r="L12" s="7">
        <v>1157</v>
      </c>
      <c r="M12" s="8" t="str">
        <f t="shared" si="6"/>
        <v>0000001157</v>
      </c>
      <c r="N12" s="9" t="str">
        <f t="shared" si="2"/>
        <v>0007677</v>
      </c>
      <c r="O12" s="10" t="str">
        <f t="shared" si="7"/>
        <v>20250613houkoku0007677.pdf</v>
      </c>
      <c r="P12" s="10" t="str">
        <f t="shared" si="8"/>
        <v>20250613h-yousei0007677.pdf</v>
      </c>
      <c r="Q12" s="11" t="str">
        <f t="shared" si="3"/>
        <v>20250613h-kaitou0007677.pdf</v>
      </c>
      <c r="R12" s="11" t="str">
        <f t="shared" si="4"/>
        <v>http://www.seikatubunka1.metro.tokyo.jp/houjin/npo_houjin/data/files/0000001157/20250613houkoku0007677.pdf</v>
      </c>
      <c r="S12" s="11" t="str">
        <f t="shared" si="11"/>
        <v>http://www.seikatubunka1.metro.tokyo.jp/houjin/npo_houjin/data/files/0000001157/20250613h-yousei0007677.pdf</v>
      </c>
      <c r="T12" s="11" t="str">
        <f t="shared" si="9"/>
        <v>http://www.seikatubunka1.metro.tokyo.jp/houjin/npo_houjin/data/files/0000001157/20250613h-kaitou0007677.pdf</v>
      </c>
      <c r="U12" s="11" t="str">
        <f t="shared" si="10"/>
        <v>http://www.seikatubunka1.metro.tokyo.jp/houjin/npo_houjin/list/ledger/0007677.html</v>
      </c>
    </row>
    <row r="13" spans="1:21" ht="30" customHeight="1" x14ac:dyDescent="0.15">
      <c r="A13" s="2">
        <v>9</v>
      </c>
      <c r="B13" s="4" t="str">
        <f t="shared" si="0"/>
        <v>大江戸文化振興ネットワーク</v>
      </c>
      <c r="C13" s="5" t="str">
        <f t="shared" si="5"/>
        <v>業務等報告徴収実施文書</v>
      </c>
      <c r="D13" s="5" t="str">
        <f t="shared" si="1"/>
        <v>市民への説明要請文書</v>
      </c>
      <c r="E13" s="16"/>
      <c r="F13" s="17"/>
      <c r="G13" s="15"/>
      <c r="H13" s="12">
        <v>1933</v>
      </c>
      <c r="I13" s="12" t="s">
        <v>23</v>
      </c>
      <c r="J13" s="13">
        <v>20250613</v>
      </c>
      <c r="K13" s="6"/>
      <c r="L13" s="7">
        <v>1157</v>
      </c>
      <c r="M13" s="8" t="str">
        <f t="shared" si="6"/>
        <v>0000001157</v>
      </c>
      <c r="N13" s="9" t="str">
        <f t="shared" si="2"/>
        <v>0001933</v>
      </c>
      <c r="O13" s="10" t="str">
        <f t="shared" si="7"/>
        <v>20250613houkoku0001933.pdf</v>
      </c>
      <c r="P13" s="10" t="str">
        <f t="shared" si="8"/>
        <v>20250613h-yousei0001933.pdf</v>
      </c>
      <c r="Q13" s="11" t="str">
        <f t="shared" si="3"/>
        <v>20250613h-kaitou0001933.pdf</v>
      </c>
      <c r="R13" s="11" t="str">
        <f t="shared" si="4"/>
        <v>http://www.seikatubunka1.metro.tokyo.jp/houjin/npo_houjin/data/files/0000001157/20250613houkoku0001933.pdf</v>
      </c>
      <c r="S13" s="11" t="str">
        <f t="shared" si="11"/>
        <v>http://www.seikatubunka1.metro.tokyo.jp/houjin/npo_houjin/data/files/0000001157/20250613h-yousei0001933.pdf</v>
      </c>
      <c r="T13" s="11" t="str">
        <f t="shared" si="9"/>
        <v>http://www.seikatubunka1.metro.tokyo.jp/houjin/npo_houjin/data/files/0000001157/20250613h-kaitou0001933.pdf</v>
      </c>
      <c r="U13" s="11" t="str">
        <f t="shared" si="10"/>
        <v>http://www.seikatubunka1.metro.tokyo.jp/houjin/npo_houjin/list/ledger/0001933.html</v>
      </c>
    </row>
    <row r="14" spans="1:21" ht="30" customHeight="1" x14ac:dyDescent="0.15">
      <c r="A14" s="2">
        <v>10</v>
      </c>
      <c r="B14" s="4" t="str">
        <f t="shared" si="0"/>
        <v>国境なき料理団</v>
      </c>
      <c r="C14" s="5" t="str">
        <f t="shared" si="5"/>
        <v>業務等報告徴収実施文書</v>
      </c>
      <c r="D14" s="5" t="str">
        <f t="shared" si="1"/>
        <v>市民への説明要請文書</v>
      </c>
      <c r="E14" s="5"/>
      <c r="F14" s="14"/>
      <c r="G14" s="15"/>
      <c r="H14" s="12">
        <v>10254</v>
      </c>
      <c r="I14" s="12" t="s">
        <v>24</v>
      </c>
      <c r="J14" s="13">
        <v>20250613</v>
      </c>
      <c r="K14" s="6"/>
      <c r="L14" s="7">
        <v>1157</v>
      </c>
      <c r="M14" s="8" t="str">
        <f t="shared" si="6"/>
        <v>0000001157</v>
      </c>
      <c r="N14" s="9" t="str">
        <f t="shared" si="2"/>
        <v>0010254</v>
      </c>
      <c r="O14" s="10" t="str">
        <f t="shared" si="7"/>
        <v>20250613houkoku0010254.pdf</v>
      </c>
      <c r="P14" s="10" t="str">
        <f>J14&amp;"h-yousei"&amp;N14&amp;".pdf"</f>
        <v>20250613h-yousei0010254.pdf</v>
      </c>
      <c r="Q14" s="11" t="str">
        <f t="shared" si="3"/>
        <v>20250613h-kaitou0010254.pdf</v>
      </c>
      <c r="R14" s="11" t="str">
        <f t="shared" si="4"/>
        <v>http://www.seikatubunka1.metro.tokyo.jp/houjin/npo_houjin/data/files/0000001157/20250613houkoku0010254.pdf</v>
      </c>
      <c r="S14" s="11" t="str">
        <f t="shared" si="11"/>
        <v>http://www.seikatubunka1.metro.tokyo.jp/houjin/npo_houjin/data/files/0000001157/20250613h-yousei0010254.pdf</v>
      </c>
      <c r="T14" s="11" t="str">
        <f t="shared" si="9"/>
        <v>http://www.seikatubunka1.metro.tokyo.jp/houjin/npo_houjin/data/files/0000001157/20250613h-kaitou0010254.pdf</v>
      </c>
      <c r="U14" s="11" t="str">
        <f t="shared" si="10"/>
        <v>http://www.seikatubunka1.metro.tokyo.jp/houjin/npo_houjin/list/ledger/0010254.html</v>
      </c>
    </row>
    <row r="15" spans="1:21" ht="30" customHeight="1" x14ac:dyDescent="0.15">
      <c r="A15" s="2">
        <v>11</v>
      </c>
      <c r="B15" s="4" t="str">
        <f t="shared" si="0"/>
        <v>にのラボ</v>
      </c>
      <c r="C15" s="5" t="str">
        <f t="shared" si="5"/>
        <v>業務等報告徴収実施文書</v>
      </c>
      <c r="D15" s="5" t="str">
        <f t="shared" si="1"/>
        <v>市民への説明要請文書</v>
      </c>
      <c r="E15" s="18"/>
      <c r="F15" s="14"/>
      <c r="G15" s="15"/>
      <c r="H15" s="12">
        <v>13186</v>
      </c>
      <c r="I15" s="12" t="s">
        <v>25</v>
      </c>
      <c r="J15" s="13">
        <v>20250613</v>
      </c>
      <c r="K15" s="6"/>
      <c r="L15" s="7">
        <v>1157</v>
      </c>
      <c r="M15" s="8" t="str">
        <f t="shared" si="6"/>
        <v>0000001157</v>
      </c>
      <c r="N15" s="9" t="str">
        <f t="shared" si="2"/>
        <v>0013186</v>
      </c>
      <c r="O15" s="10" t="str">
        <f t="shared" si="7"/>
        <v>20250613houkoku0013186.pdf</v>
      </c>
      <c r="P15" s="10" t="str">
        <f t="shared" si="8"/>
        <v>20250613h-yousei0013186.pdf</v>
      </c>
      <c r="Q15" s="11" t="str">
        <f t="shared" si="3"/>
        <v>20250613h-kaitou0013186.pdf</v>
      </c>
      <c r="R15" s="11" t="str">
        <f t="shared" si="4"/>
        <v>http://www.seikatubunka1.metro.tokyo.jp/houjin/npo_houjin/data/files/0000001157/20250613houkoku0013186.pdf</v>
      </c>
      <c r="S15" s="11" t="str">
        <f t="shared" si="11"/>
        <v>http://www.seikatubunka1.metro.tokyo.jp/houjin/npo_houjin/data/files/0000001157/20250613h-yousei0013186.pdf</v>
      </c>
      <c r="T15" s="11" t="str">
        <f t="shared" si="9"/>
        <v>http://www.seikatubunka1.metro.tokyo.jp/houjin/npo_houjin/data/files/0000001157/20250613h-kaitou0013186.pdf</v>
      </c>
      <c r="U15" s="11" t="str">
        <f t="shared" si="10"/>
        <v>http://www.seikatubunka1.metro.tokyo.jp/houjin/npo_houjin/list/ledger/0013186.html</v>
      </c>
    </row>
    <row r="16" spans="1:21" ht="30" customHeight="1" x14ac:dyDescent="0.15">
      <c r="A16" s="2">
        <v>12</v>
      </c>
      <c r="B16" s="4" t="str">
        <f t="shared" si="0"/>
        <v>日本語こころの電話</v>
      </c>
      <c r="C16" s="5" t="str">
        <f t="shared" si="5"/>
        <v>業務等報告徴収実施文書</v>
      </c>
      <c r="D16" s="5" t="str">
        <f t="shared" si="1"/>
        <v>市民への説明要請文書</v>
      </c>
      <c r="E16" s="19"/>
      <c r="F16" s="5"/>
      <c r="G16" s="15"/>
      <c r="H16" s="12">
        <v>1845</v>
      </c>
      <c r="I16" s="12" t="s">
        <v>22</v>
      </c>
      <c r="J16" s="13">
        <v>20250613</v>
      </c>
      <c r="K16" s="6"/>
      <c r="L16" s="7">
        <v>1157</v>
      </c>
      <c r="M16" s="8" t="str">
        <f t="shared" si="6"/>
        <v>0000001157</v>
      </c>
      <c r="N16" s="9" t="str">
        <f t="shared" si="2"/>
        <v>0001845</v>
      </c>
      <c r="O16" s="10" t="str">
        <f t="shared" si="7"/>
        <v>20250613houkoku0001845.pdf</v>
      </c>
      <c r="P16" s="10" t="str">
        <f t="shared" si="8"/>
        <v>20250613h-yousei0001845.pdf</v>
      </c>
      <c r="Q16" s="11" t="str">
        <f t="shared" si="3"/>
        <v>20250613h-kaitou0001845.pdf</v>
      </c>
      <c r="R16" s="11" t="str">
        <f t="shared" si="4"/>
        <v>http://www.seikatubunka1.metro.tokyo.jp/houjin/npo_houjin/data/files/0000001157/20250613houkoku0001845.pdf</v>
      </c>
      <c r="S16" s="11" t="str">
        <f t="shared" si="11"/>
        <v>http://www.seikatubunka1.metro.tokyo.jp/houjin/npo_houjin/data/files/0000001157/20250613h-yousei0001845.pdf</v>
      </c>
      <c r="T16" s="11" t="str">
        <f t="shared" si="9"/>
        <v>http://www.seikatubunka1.metro.tokyo.jp/houjin/npo_houjin/data/files/0000001157/20250613h-kaitou0001845.pdf</v>
      </c>
      <c r="U16" s="11" t="str">
        <f t="shared" si="10"/>
        <v>http://www.seikatubunka1.metro.tokyo.jp/houjin/npo_houjin/list/ledger/0001845.html</v>
      </c>
    </row>
    <row r="17" spans="1:21" ht="30" customHeight="1" x14ac:dyDescent="0.15">
      <c r="A17" s="2">
        <v>13</v>
      </c>
      <c r="B17" s="4" t="str">
        <f t="shared" ref="B17" si="12">HYPERLINK(U17,I17)</f>
        <v>ＮＰＯ法人ママコモガーデン</v>
      </c>
      <c r="C17" s="5" t="str">
        <f t="shared" ref="C17" si="13">HYPERLINK(R17,C$4)</f>
        <v>業務等報告徴収実施文書</v>
      </c>
      <c r="D17" s="5" t="str">
        <f t="shared" ref="D17" si="14">HYPERLINK(S17,D$4)</f>
        <v>市民への説明要請文書</v>
      </c>
      <c r="E17" s="18"/>
      <c r="F17" s="14"/>
      <c r="G17" s="15"/>
      <c r="H17" s="12">
        <v>12942</v>
      </c>
      <c r="I17" s="12" t="s">
        <v>21</v>
      </c>
      <c r="J17" s="13">
        <v>20250613</v>
      </c>
      <c r="K17" s="6"/>
      <c r="L17" s="7">
        <v>1157</v>
      </c>
      <c r="M17" s="8" t="str">
        <f t="shared" ref="M17" si="15">TEXT(L17,"0000000000")</f>
        <v>0000001157</v>
      </c>
      <c r="N17" s="9" t="str">
        <f t="shared" ref="N17" si="16">TEXT(H17,"0000000")</f>
        <v>0012942</v>
      </c>
      <c r="O17" s="10" t="str">
        <f t="shared" ref="O17" si="17">J17&amp;"houkoku"&amp;N17&amp;".pdf"</f>
        <v>20250613houkoku0012942.pdf</v>
      </c>
      <c r="P17" s="10" t="str">
        <f t="shared" ref="P17" si="18">J17&amp;"h-yousei"&amp;N17&amp;".pdf"</f>
        <v>20250613h-yousei0012942.pdf</v>
      </c>
      <c r="Q17" s="11" t="str">
        <f t="shared" ref="Q17" si="19">J17&amp;"h-kaitou"&amp;N17&amp;".pdf"</f>
        <v>20250613h-kaitou0012942.pdf</v>
      </c>
      <c r="R17" s="11" t="str">
        <f t="shared" si="4"/>
        <v>http://www.seikatubunka1.metro.tokyo.jp/houjin/npo_houjin/data/files/0000001157/20250613houkoku0012942.pdf</v>
      </c>
      <c r="S17" s="11" t="str">
        <f t="shared" si="11"/>
        <v>http://www.seikatubunka1.metro.tokyo.jp/houjin/npo_houjin/data/files/0000001157/20250613h-yousei0012942.pdf</v>
      </c>
      <c r="T17" s="11" t="str">
        <f t="shared" si="9"/>
        <v>http://www.seikatubunka1.metro.tokyo.jp/houjin/npo_houjin/data/files/0000001157/20250613h-kaitou0012942.pdf</v>
      </c>
      <c r="U17" s="11" t="str">
        <f t="shared" si="10"/>
        <v>http://www.seikatubunka1.metro.tokyo.jp/houjin/npo_houjin/list/ledger/0012942.html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20250613houkoku</vt:lpstr>
      <vt:lpstr>'20250613houkoku'!Print_Area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中筋　愛美</cp:lastModifiedBy>
  <cp:lastPrinted>2021-10-28T02:45:08Z</cp:lastPrinted>
  <dcterms:created xsi:type="dcterms:W3CDTF">2018-09-20T02:15:30Z</dcterms:created>
  <dcterms:modified xsi:type="dcterms:W3CDTF">2025-06-16T02:37:45Z</dcterms:modified>
</cp:coreProperties>
</file>