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41125（報告徴収R6.9）\承認②（やり直し）\"/>
    </mc:Choice>
  </mc:AlternateContent>
  <xr:revisionPtr revIDLastSave="0" documentId="13_ncr:1_{5CC0A364-ACA8-4AE3-98B8-11AAACF83E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0920houkoku" sheetId="9" r:id="rId1"/>
  </sheets>
  <definedNames>
    <definedName name="_xlnm._FilterDatabase" localSheetId="0" hidden="1">'20240920houkoku'!$A$4:$U$16</definedName>
    <definedName name="_xlnm.Print_Area" localSheetId="0">'20240920houkoku'!$A$1:$G$9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9" l="1"/>
  <c r="R5" i="9" s="1"/>
  <c r="N5" i="9"/>
  <c r="O5" i="9"/>
  <c r="P5" i="9"/>
  <c r="Q5" i="9"/>
  <c r="U5" i="9"/>
  <c r="M6" i="9"/>
  <c r="T6" i="9" s="1"/>
  <c r="N6" i="9"/>
  <c r="O6" i="9"/>
  <c r="P6" i="9"/>
  <c r="Q6" i="9"/>
  <c r="R6" i="9"/>
  <c r="S6" i="9"/>
  <c r="U6" i="9"/>
  <c r="M7" i="9"/>
  <c r="R7" i="9" s="1"/>
  <c r="N7" i="9"/>
  <c r="O7" i="9"/>
  <c r="P7" i="9"/>
  <c r="Q7" i="9"/>
  <c r="U7" i="9"/>
  <c r="M8" i="9"/>
  <c r="S8" i="9" s="1"/>
  <c r="N8" i="9"/>
  <c r="O8" i="9"/>
  <c r="P8" i="9"/>
  <c r="Q8" i="9"/>
  <c r="R8" i="9"/>
  <c r="T8" i="9"/>
  <c r="U8" i="9"/>
  <c r="M9" i="9"/>
  <c r="S9" i="9" s="1"/>
  <c r="N9" i="9"/>
  <c r="O9" i="9"/>
  <c r="P9" i="9"/>
  <c r="Q9" i="9"/>
  <c r="U9" i="9"/>
  <c r="M10" i="9"/>
  <c r="S10" i="9" s="1"/>
  <c r="N10" i="9"/>
  <c r="O10" i="9"/>
  <c r="P10" i="9"/>
  <c r="Q10" i="9"/>
  <c r="T10" i="9"/>
  <c r="U10" i="9"/>
  <c r="M11" i="9"/>
  <c r="S11" i="9" s="1"/>
  <c r="N11" i="9"/>
  <c r="O11" i="9"/>
  <c r="P11" i="9"/>
  <c r="Q11" i="9"/>
  <c r="U11" i="9"/>
  <c r="M12" i="9"/>
  <c r="R12" i="9" s="1"/>
  <c r="N12" i="9"/>
  <c r="O12" i="9"/>
  <c r="P12" i="9"/>
  <c r="Q12" i="9"/>
  <c r="U12" i="9"/>
  <c r="M13" i="9"/>
  <c r="N13" i="9"/>
  <c r="O13" i="9"/>
  <c r="P13" i="9"/>
  <c r="Q13" i="9"/>
  <c r="R13" i="9"/>
  <c r="S13" i="9"/>
  <c r="T13" i="9"/>
  <c r="U13" i="9"/>
  <c r="M14" i="9"/>
  <c r="S14" i="9" s="1"/>
  <c r="N14" i="9"/>
  <c r="O14" i="9"/>
  <c r="P14" i="9"/>
  <c r="Q14" i="9"/>
  <c r="U14" i="9"/>
  <c r="M15" i="9"/>
  <c r="S15" i="9" s="1"/>
  <c r="N15" i="9"/>
  <c r="O15" i="9"/>
  <c r="P15" i="9"/>
  <c r="Q15" i="9"/>
  <c r="R15" i="9"/>
  <c r="U15" i="9"/>
  <c r="M16" i="9"/>
  <c r="R16" i="9" s="1"/>
  <c r="N16" i="9"/>
  <c r="O16" i="9"/>
  <c r="P16" i="9"/>
  <c r="Q16" i="9"/>
  <c r="U16" i="9"/>
  <c r="M17" i="9"/>
  <c r="R17" i="9" s="1"/>
  <c r="N17" i="9"/>
  <c r="O17" i="9"/>
  <c r="P17" i="9"/>
  <c r="Q17" i="9"/>
  <c r="T17" i="9"/>
  <c r="U17" i="9"/>
  <c r="M18" i="9"/>
  <c r="R18" i="9" s="1"/>
  <c r="N18" i="9"/>
  <c r="O18" i="9"/>
  <c r="P18" i="9"/>
  <c r="Q18" i="9"/>
  <c r="U18" i="9"/>
  <c r="M19" i="9"/>
  <c r="R19" i="9" s="1"/>
  <c r="N19" i="9"/>
  <c r="O19" i="9"/>
  <c r="P19" i="9"/>
  <c r="Q19" i="9"/>
  <c r="U19" i="9"/>
  <c r="M20" i="9"/>
  <c r="N20" i="9"/>
  <c r="O20" i="9"/>
  <c r="P20" i="9"/>
  <c r="Q20" i="9"/>
  <c r="R20" i="9"/>
  <c r="S20" i="9"/>
  <c r="T20" i="9"/>
  <c r="U20" i="9"/>
  <c r="M21" i="9"/>
  <c r="T21" i="9" s="1"/>
  <c r="N21" i="9"/>
  <c r="O21" i="9"/>
  <c r="P21" i="9"/>
  <c r="Q21" i="9"/>
  <c r="U21" i="9"/>
  <c r="M22" i="9"/>
  <c r="S22" i="9" s="1"/>
  <c r="N22" i="9"/>
  <c r="O22" i="9"/>
  <c r="P22" i="9"/>
  <c r="Q22" i="9"/>
  <c r="U22" i="9"/>
  <c r="M23" i="9"/>
  <c r="R23" i="9" s="1"/>
  <c r="N23" i="9"/>
  <c r="O23" i="9"/>
  <c r="P23" i="9"/>
  <c r="Q23" i="9"/>
  <c r="U23" i="9"/>
  <c r="M24" i="9"/>
  <c r="S24" i="9" s="1"/>
  <c r="N24" i="9"/>
  <c r="O24" i="9"/>
  <c r="P24" i="9"/>
  <c r="Q24" i="9"/>
  <c r="R24" i="9"/>
  <c r="C24" i="9" s="1"/>
  <c r="T24" i="9"/>
  <c r="U24" i="9"/>
  <c r="M25" i="9"/>
  <c r="R25" i="9" s="1"/>
  <c r="N25" i="9"/>
  <c r="O25" i="9"/>
  <c r="P25" i="9"/>
  <c r="Q25" i="9"/>
  <c r="U25" i="9"/>
  <c r="M26" i="9"/>
  <c r="R26" i="9" s="1"/>
  <c r="N26" i="9"/>
  <c r="O26" i="9"/>
  <c r="P26" i="9"/>
  <c r="Q26" i="9"/>
  <c r="U26" i="9"/>
  <c r="M27" i="9"/>
  <c r="R27" i="9" s="1"/>
  <c r="N27" i="9"/>
  <c r="O27" i="9"/>
  <c r="P27" i="9"/>
  <c r="Q27" i="9"/>
  <c r="U27" i="9"/>
  <c r="B27" i="9"/>
  <c r="B25" i="9"/>
  <c r="B23" i="9"/>
  <c r="B19" i="9"/>
  <c r="T22" i="9" l="1"/>
  <c r="T26" i="9"/>
  <c r="R22" i="9"/>
  <c r="T19" i="9"/>
  <c r="S21" i="9"/>
  <c r="R21" i="9"/>
  <c r="R14" i="9"/>
  <c r="T14" i="9"/>
  <c r="T5" i="9"/>
  <c r="S5" i="9"/>
  <c r="S27" i="9"/>
  <c r="D27" i="9" s="1"/>
  <c r="T18" i="9"/>
  <c r="S18" i="9"/>
  <c r="R11" i="9"/>
  <c r="T9" i="9"/>
  <c r="T11" i="9"/>
  <c r="S16" i="9"/>
  <c r="R9" i="9"/>
  <c r="T7" i="9"/>
  <c r="S7" i="9"/>
  <c r="T27" i="9"/>
  <c r="T25" i="9"/>
  <c r="S25" i="9"/>
  <c r="D25" i="9" s="1"/>
  <c r="T16" i="9"/>
  <c r="T23" i="9"/>
  <c r="S23" i="9"/>
  <c r="D23" i="9" s="1"/>
  <c r="T12" i="9"/>
  <c r="S12" i="9"/>
  <c r="S17" i="9"/>
  <c r="R10" i="9"/>
  <c r="T15" i="9"/>
  <c r="S19" i="9"/>
  <c r="D19" i="9" s="1"/>
  <c r="S26" i="9"/>
  <c r="D26" i="9" s="1"/>
  <c r="B21" i="9"/>
  <c r="D24" i="9"/>
  <c r="D20" i="9"/>
  <c r="B17" i="9"/>
  <c r="B24" i="9"/>
  <c r="B20" i="9"/>
  <c r="C17" i="9"/>
  <c r="B18" i="9"/>
  <c r="B22" i="9"/>
  <c r="B26" i="9"/>
  <c r="D22" i="9"/>
  <c r="D18" i="9"/>
  <c r="C21" i="9"/>
  <c r="C25" i="9"/>
  <c r="D17" i="9"/>
  <c r="D21" i="9"/>
  <c r="C20" i="9"/>
  <c r="C19" i="9"/>
  <c r="C27" i="9"/>
  <c r="C23" i="9"/>
  <c r="C18" i="9"/>
  <c r="C22" i="9"/>
  <c r="C26" i="9"/>
  <c r="B10" i="9"/>
  <c r="B7" i="9"/>
  <c r="C13" i="9" l="1"/>
  <c r="C5" i="9"/>
  <c r="B13" i="9"/>
  <c r="B5" i="9"/>
  <c r="C15" i="9"/>
  <c r="B15" i="9"/>
  <c r="C16" i="9"/>
  <c r="B16" i="9"/>
  <c r="C6" i="9"/>
  <c r="B6" i="9"/>
  <c r="D10" i="9"/>
  <c r="C10" i="9"/>
  <c r="D7" i="9"/>
  <c r="C7" i="9"/>
  <c r="D15" i="9"/>
  <c r="D13" i="9"/>
  <c r="D16" i="9"/>
  <c r="D5" i="9"/>
  <c r="D6" i="9"/>
  <c r="B14" i="9"/>
  <c r="B9" i="9" l="1"/>
  <c r="C11" i="9"/>
  <c r="B11" i="9"/>
  <c r="C12" i="9"/>
  <c r="B12" i="9"/>
  <c r="D14" i="9"/>
  <c r="C14" i="9"/>
  <c r="D11" i="9"/>
  <c r="D12" i="9"/>
  <c r="D9" i="9"/>
  <c r="C9" i="9"/>
  <c r="D8" i="9" l="1"/>
  <c r="C8" i="9"/>
  <c r="B8" i="9"/>
</calcChain>
</file>

<file path=xl/sharedStrings.xml><?xml version="1.0" encoding="utf-8"?>
<sst xmlns="http://schemas.openxmlformats.org/spreadsheetml/2006/main" count="45" uniqueCount="44">
  <si>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</si>
  <si>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</si>
  <si>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</si>
  <si>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</si>
  <si>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</si>
  <si>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</si>
  <si>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</si>
  <si>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</si>
  <si>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</si>
  <si>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</si>
  <si>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</si>
  <si>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</si>
  <si>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</si>
  <si>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</si>
  <si>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</si>
  <si>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</si>
  <si>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</si>
  <si>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</si>
  <si>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</si>
  <si>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市民への説明回答文
（提出日）</t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</si>
  <si>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１　業務等報告徴収の対象となる特定非営利活動法人</t>
    <rPh sb="2" eb="4">
      <t>ギョウム</t>
    </rPh>
    <rPh sb="4" eb="5">
      <t>トウ</t>
    </rPh>
    <rPh sb="5" eb="7">
      <t>ホウコク</t>
    </rPh>
    <rPh sb="7" eb="9">
      <t>チョウシュウ</t>
    </rPh>
    <phoneticPr fontId="1"/>
  </si>
  <si>
    <t>ＴＥＡＭ</t>
  </si>
  <si>
    <t>日本教育福祉振興支援協会</t>
  </si>
  <si>
    <t>日本パピー倶楽部</t>
  </si>
  <si>
    <t>ヘルシーライフプロモーション</t>
  </si>
  <si>
    <t xml:space="preserve">グループホーム巣鴨 </t>
  </si>
  <si>
    <t xml:space="preserve">東京コスプレコンプレックス </t>
  </si>
  <si>
    <t xml:space="preserve">ＡＮＡＭＢＲＡ　ＳＴＡＴＥ　ＵＮＩＴＥＤ　ＡＳＳＯＣＩＡＴＩＯＮ　ＯＦ　ＮＩＧＥＲＩＡ，ＪＡＰＡＮ </t>
  </si>
  <si>
    <t>高齢者生活支援協議会</t>
  </si>
  <si>
    <t>ジャパン・ドッグ・スタンダード</t>
  </si>
  <si>
    <t>芸術家事業運営振興会</t>
  </si>
  <si>
    <t>このはな桜記念芸術文化振興会</t>
  </si>
  <si>
    <t>経営共栄会</t>
  </si>
  <si>
    <t xml:space="preserve">アジア環境連帯研究所 </t>
  </si>
  <si>
    <t>奔流中国</t>
  </si>
  <si>
    <t xml:space="preserve">地域の子どもは地域で育てる・てとて </t>
  </si>
  <si>
    <t xml:space="preserve"> カレド国際交流協会</t>
  </si>
  <si>
    <t>とうきょう防災教育振興協会</t>
  </si>
  <si>
    <t>日本災害医療支援機構</t>
  </si>
  <si>
    <t>地域子ども応援団めだかの学校</t>
  </si>
  <si>
    <t>日本個人データ保護協会</t>
  </si>
  <si>
    <t xml:space="preserve">ＮＰＯ法人７Ｆｉｅｌｄｓ </t>
  </si>
  <si>
    <t>国際認知症予防研究所</t>
  </si>
  <si>
    <t>生活環境ネット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</si>
</sst>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58" fontId="6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0" fillId="0" borderId="1" xfId="1" applyNumberFormat="1" applyFont="1" applyFill="1" applyBorder="1" applyAlignment="1">
      <alignment horizontal="center" vertical="center"/>
    </xf>
    <xf numFmtId="58" fontId="4" fillId="0" borderId="1" xfId="1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 3" xfId="2" xr:uid="{493D3123-2E5C-4515-AB8B-FB315D00F49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zoomScale="85" zoomScaleNormal="85" zoomScaleSheetLayoutView="70" workbookViewId="0">
      <selection activeCell="H1" sqref="H1:U1048576"/>
    </sheetView>
  </sheetViews>
  <sheetFormatPr defaultRowHeight="13" x14ac:dyDescent="0.2"/>
  <cols>
    <col min="1" max="1" width="10.6328125" customWidth="1"/>
    <col min="2" max="2" width="62.7265625" customWidth="1"/>
    <col min="3" max="7" width="22.7265625" customWidth="1"/>
    <col min="8" max="8" width="23.453125" hidden="1" customWidth="1"/>
    <col min="9" max="9" width="32.36328125" hidden="1" customWidth="1"/>
    <col min="10" max="10" width="31.90625" hidden="1" customWidth="1"/>
    <col min="11" max="11" width="28.36328125" hidden="1" customWidth="1"/>
    <col min="12" max="12" width="30.26953125" hidden="1" customWidth="1"/>
    <col min="13" max="13" width="24.36328125" hidden="1" customWidth="1"/>
    <col min="14" max="14" width="25.6328125" hidden="1" customWidth="1"/>
    <col min="15" max="15" width="39.36328125" hidden="1" customWidth="1"/>
    <col min="16" max="16" width="33.453125" hidden="1" customWidth="1"/>
    <col min="17" max="17" width="29.453125" hidden="1" customWidth="1"/>
    <col min="18" max="18" width="36.36328125" hidden="1" customWidth="1"/>
    <col min="19" max="19" width="46" hidden="1" customWidth="1"/>
    <col min="20" max="20" width="38.90625" hidden="1" customWidth="1"/>
    <col min="21" max="21" width="29.36328125" hidden="1" customWidth="1"/>
    <col min="22" max="22" width="9" customWidth="1"/>
    <col min="23" max="23" width="9.26953125" customWidth="1"/>
  </cols>
  <sheetData>
    <row r="1" spans="1:21" x14ac:dyDescent="0.2">
      <c r="A1" t="s">
        <v>20</v>
      </c>
    </row>
    <row r="4" spans="1:21" ht="39" x14ac:dyDescent="0.2">
      <c r="A4" s="1" t="s">
        <v>0</v>
      </c>
      <c r="B4" s="1" t="s">
        <v>1</v>
      </c>
      <c r="C4" s="1" t="s">
        <v>9</v>
      </c>
      <c r="D4" s="1" t="s">
        <v>2</v>
      </c>
      <c r="E4" s="3" t="s">
        <v>18</v>
      </c>
      <c r="F4" s="3" t="s">
        <v>16</v>
      </c>
      <c r="G4" s="3" t="s">
        <v>17</v>
      </c>
      <c r="H4" s="1" t="s">
        <v>3</v>
      </c>
      <c r="I4" s="1" t="s">
        <v>1</v>
      </c>
      <c r="J4" s="1" t="s">
        <v>4</v>
      </c>
      <c r="K4" s="3" t="s">
        <v>19</v>
      </c>
      <c r="L4" s="1" t="s">
        <v>11</v>
      </c>
      <c r="M4" s="3" t="s">
        <v>5</v>
      </c>
      <c r="N4" s="3" t="s">
        <v>8</v>
      </c>
      <c r="O4" s="3" t="s">
        <v>13</v>
      </c>
      <c r="P4" s="3" t="s">
        <v>15</v>
      </c>
      <c r="Q4" s="3" t="s">
        <v>14</v>
      </c>
      <c r="R4" s="3" t="s">
        <v>10</v>
      </c>
      <c r="S4" s="3" t="s">
        <v>6</v>
      </c>
      <c r="T4" s="3" t="s">
        <v>12</v>
      </c>
      <c r="U4" s="3" t="s">
        <v>7</v>
      </c>
    </row>
    <row r="5" spans="1:21" ht="30" customHeight="1" x14ac:dyDescent="0.2">
      <c r="A5" s="2">
        <v>1</v>
      </c>
      <c r="B5" s="4" t="str">
        <f t="shared" ref="B5:B16" si="0">HYPERLINK(U5,I5)</f>
        <v>ＴＥＡＭ</v>
      </c>
      <c r="C5" s="5" t="str">
        <f t="shared" ref="C5:C16" si="1">HYPERLINK(R5,C$4)</f>
        <v>業務等報告徴収実施文書</v>
      </c>
      <c r="D5" s="5" t="str">
        <f t="shared" ref="D5:D16" si="2">HYPERLINK(S5,D$4)</f>
        <v>市民への説明要請文書</v>
      </c>
      <c r="E5" s="18"/>
      <c r="F5" s="14"/>
      <c r="G5" s="15"/>
      <c r="H5" s="12">
        <v>4134</v>
      </c>
      <c r="I5" s="12" t="s">
        <v>21</v>
      </c>
      <c r="J5" s="13">
        <v>20240920</v>
      </c>
      <c r="K5" s="6"/>
      <c r="L5" s="7">
        <v>1157</v>
      </c>
      <c r="M5" s="8" t="str">
        <f>TEXT(L5,"0000000000")</f>
        <v>0000001157</v>
      </c>
      <c r="N5" s="9" t="str">
        <f t="shared" ref="N5:N16" si="3">TEXT(H5,"0000000")</f>
        <v>0004134</v>
      </c>
      <c r="O5" s="10" t="str">
        <f t="shared" ref="O5:O16" si="4">J5&amp;"houkoku"&amp;N5&amp;".pdf"</f>
        <v>20240920houkoku0004134.pdf</v>
      </c>
      <c r="P5" s="10" t="str">
        <f t="shared" ref="P5:P16" si="5">J5&amp;"h-yousei"&amp;N5&amp;".pdf"</f>
        <v>20240920h-yousei0004134.pdf</v>
      </c>
      <c r="Q5" s="11" t="str">
        <f t="shared" ref="Q5:Q16" si="6">J5&amp;"h-kaitou"&amp;N5&amp;".pdf"</f>
        <v>20240920h-kaitou0004134.pdf</v>
      </c>
      <c r="R5" s="11" t="str">
        <f t="shared" ref="R5:R16" si="7">"http://www.seikatubunka.metro.tokyo.jp/houjin/npo_houjin/data/files/"&amp;M5&amp;"/"&amp;O5</f>
        <v>http://www.seikatubunka.metro.tokyo.jp/houjin/npo_houjin/data/files/0000001157/20240920houkoku0004134.pdf</v>
      </c>
      <c r="S5" s="11" t="str">
        <f t="shared" ref="S5:S16" si="8">"http://www.seikatubunka.metro.tokyo.jp/houjin/npo_houjin/data/files/"&amp;M5&amp;"/"&amp;P5</f>
        <v>http://www.seikatubunka.metro.tokyo.jp/houjin/npo_houjin/data/files/0000001157/20240920h-yousei0004134.pdf</v>
      </c>
      <c r="T5" s="11" t="str">
        <f t="shared" ref="T5:T16" si="9">"http://www.seikatubunka.metro.tokyo.jp/houjin/npo_houjin/data/files/"&amp;M5&amp;"/"&amp;Q5</f>
        <v>http://www.seikatubunka.metro.tokyo.jp/houjin/npo_houjin/data/files/0000001157/20240920h-kaitou0004134.pdf</v>
      </c>
      <c r="U5" s="11" t="str">
        <f t="shared" ref="U5:U16" si="10">"http://www.seikatubunka.metro.tokyo.jp/houjin/npo_houjin/list/ledger/"&amp;N5&amp;".html"</f>
        <v>http://www.seikatubunka.metro.tokyo.jp/houjin/npo_houjin/list/ledger/0004134.html</v>
      </c>
    </row>
    <row r="6" spans="1:21" ht="30" customHeight="1" x14ac:dyDescent="0.2">
      <c r="A6" s="2">
        <v>2</v>
      </c>
      <c r="B6" s="4" t="str">
        <f t="shared" si="0"/>
        <v>日本教育福祉振興支援協会</v>
      </c>
      <c r="C6" s="5" t="str">
        <f t="shared" si="1"/>
        <v>業務等報告徴収実施文書</v>
      </c>
      <c r="D6" s="5" t="str">
        <f t="shared" si="2"/>
        <v>市民への説明要請文書</v>
      </c>
      <c r="E6" s="5"/>
      <c r="F6" s="14"/>
      <c r="G6" s="15"/>
      <c r="H6" s="12">
        <v>4942</v>
      </c>
      <c r="I6" s="12" t="s">
        <v>22</v>
      </c>
      <c r="J6" s="13">
        <v>20240920</v>
      </c>
      <c r="K6" s="6"/>
      <c r="L6" s="7">
        <v>1157</v>
      </c>
      <c r="M6" s="8" t="str">
        <f t="shared" ref="M5:M16" si="11">TEXT(L6,"0000000000")</f>
        <v>0000001157</v>
      </c>
      <c r="N6" s="9" t="str">
        <f t="shared" si="3"/>
        <v>0004942</v>
      </c>
      <c r="O6" s="10" t="str">
        <f t="shared" si="4"/>
        <v>20240920houkoku0004942.pdf</v>
      </c>
      <c r="P6" s="10" t="str">
        <f t="shared" si="5"/>
        <v>20240920h-yousei0004942.pdf</v>
      </c>
      <c r="Q6" s="11" t="str">
        <f t="shared" si="6"/>
        <v>20240920h-kaitou0004942.pdf</v>
      </c>
      <c r="R6" s="11" t="str">
        <f t="shared" si="7"/>
        <v>http://www.seikatubunka.metro.tokyo.jp/houjin/npo_houjin/data/files/0000001157/20240920houkoku0004942.pdf</v>
      </c>
      <c r="S6" s="11" t="str">
        <f t="shared" si="8"/>
        <v>http://www.seikatubunka.metro.tokyo.jp/houjin/npo_houjin/data/files/0000001157/20240920h-yousei0004942.pdf</v>
      </c>
      <c r="T6" s="11" t="str">
        <f t="shared" si="9"/>
        <v>http://www.seikatubunka.metro.tokyo.jp/houjin/npo_houjin/data/files/0000001157/20240920h-kaitou0004942.pdf</v>
      </c>
      <c r="U6" s="11" t="str">
        <f t="shared" si="10"/>
        <v>http://www.seikatubunka.metro.tokyo.jp/houjin/npo_houjin/list/ledger/0004942.html</v>
      </c>
    </row>
    <row r="7" spans="1:21" ht="30" customHeight="1" x14ac:dyDescent="0.2">
      <c r="A7" s="2">
        <v>3</v>
      </c>
      <c r="B7" s="4" t="str">
        <f t="shared" si="0"/>
        <v>日本パピー倶楽部</v>
      </c>
      <c r="C7" s="5" t="str">
        <f t="shared" si="1"/>
        <v>業務等報告徴収実施文書</v>
      </c>
      <c r="D7" s="5" t="str">
        <f t="shared" si="2"/>
        <v>市民への説明要請文書</v>
      </c>
      <c r="E7" s="5"/>
      <c r="F7" s="14"/>
      <c r="G7" s="15"/>
      <c r="H7" s="12">
        <v>5559</v>
      </c>
      <c r="I7" s="12" t="s">
        <v>23</v>
      </c>
      <c r="J7" s="13">
        <v>20240920</v>
      </c>
      <c r="K7" s="6"/>
      <c r="L7" s="7">
        <v>1157</v>
      </c>
      <c r="M7" s="8" t="str">
        <f t="shared" si="11"/>
        <v>0000001157</v>
      </c>
      <c r="N7" s="9" t="str">
        <f t="shared" si="3"/>
        <v>0005559</v>
      </c>
      <c r="O7" s="10" t="str">
        <f t="shared" si="4"/>
        <v>20240920houkoku0005559.pdf</v>
      </c>
      <c r="P7" s="10" t="str">
        <f t="shared" si="5"/>
        <v>20240920h-yousei0005559.pdf</v>
      </c>
      <c r="Q7" s="11" t="str">
        <f t="shared" si="6"/>
        <v>20240920h-kaitou0005559.pdf</v>
      </c>
      <c r="R7" s="11" t="str">
        <f t="shared" si="7"/>
        <v>http://www.seikatubunka.metro.tokyo.jp/houjin/npo_houjin/data/files/0000001157/20240920houkoku0005559.pdf</v>
      </c>
      <c r="S7" s="11" t="str">
        <f t="shared" si="8"/>
        <v>http://www.seikatubunka.metro.tokyo.jp/houjin/npo_houjin/data/files/0000001157/20240920h-yousei0005559.pdf</v>
      </c>
      <c r="T7" s="11" t="str">
        <f t="shared" si="9"/>
        <v>http://www.seikatubunka.metro.tokyo.jp/houjin/npo_houjin/data/files/0000001157/20240920h-kaitou0005559.pdf</v>
      </c>
      <c r="U7" s="11" t="str">
        <f t="shared" si="10"/>
        <v>http://www.seikatubunka.metro.tokyo.jp/houjin/npo_houjin/list/ledger/0005559.html</v>
      </c>
    </row>
    <row r="8" spans="1:21" ht="30" customHeight="1" x14ac:dyDescent="0.2">
      <c r="A8" s="2">
        <v>4</v>
      </c>
      <c r="B8" s="4" t="str">
        <f t="shared" si="0"/>
        <v>ヘルシーライフプロモーション</v>
      </c>
      <c r="C8" s="5" t="str">
        <f t="shared" si="1"/>
        <v>業務等報告徴収実施文書</v>
      </c>
      <c r="D8" s="5" t="str">
        <f t="shared" si="2"/>
        <v>市民への説明要請文書</v>
      </c>
      <c r="E8" s="18"/>
      <c r="F8" s="14"/>
      <c r="G8" s="15"/>
      <c r="H8" s="12">
        <v>7965</v>
      </c>
      <c r="I8" s="12" t="s">
        <v>24</v>
      </c>
      <c r="J8" s="13">
        <v>20240920</v>
      </c>
      <c r="K8" s="6"/>
      <c r="L8" s="7">
        <v>1157</v>
      </c>
      <c r="M8" s="8" t="str">
        <f t="shared" si="11"/>
        <v>0000001157</v>
      </c>
      <c r="N8" s="9" t="str">
        <f t="shared" si="3"/>
        <v>0007965</v>
      </c>
      <c r="O8" s="10" t="str">
        <f t="shared" si="4"/>
        <v>20240920houkoku0007965.pdf</v>
      </c>
      <c r="P8" s="10" t="str">
        <f t="shared" si="5"/>
        <v>20240920h-yousei0007965.pdf</v>
      </c>
      <c r="Q8" s="11" t="str">
        <f t="shared" si="6"/>
        <v>20240920h-kaitou0007965.pdf</v>
      </c>
      <c r="R8" s="11" t="str">
        <f t="shared" si="7"/>
        <v>http://www.seikatubunka.metro.tokyo.jp/houjin/npo_houjin/data/files/0000001157/20240920houkoku0007965.pdf</v>
      </c>
      <c r="S8" s="11" t="str">
        <f t="shared" si="8"/>
        <v>http://www.seikatubunka.metro.tokyo.jp/houjin/npo_houjin/data/files/0000001157/20240920h-yousei0007965.pdf</v>
      </c>
      <c r="T8" s="11" t="str">
        <f t="shared" si="9"/>
        <v>http://www.seikatubunka.metro.tokyo.jp/houjin/npo_houjin/data/files/0000001157/20240920h-kaitou0007965.pdf</v>
      </c>
      <c r="U8" s="11" t="str">
        <f t="shared" si="10"/>
        <v>http://www.seikatubunka.metro.tokyo.jp/houjin/npo_houjin/list/ledger/0007965.html</v>
      </c>
    </row>
    <row r="9" spans="1:21" ht="30" customHeight="1" x14ac:dyDescent="0.2">
      <c r="A9" s="2">
        <v>5</v>
      </c>
      <c r="B9" s="4" t="str">
        <f t="shared" si="0"/>
        <v xml:space="preserve">グループホーム巣鴨 </v>
      </c>
      <c r="C9" s="5" t="str">
        <f t="shared" si="1"/>
        <v>業務等報告徴収実施文書</v>
      </c>
      <c r="D9" s="5" t="str">
        <f t="shared" si="2"/>
        <v>市民への説明要請文書</v>
      </c>
      <c r="E9" s="16"/>
      <c r="F9" s="17"/>
      <c r="G9" s="15"/>
      <c r="H9" s="12">
        <v>8617</v>
      </c>
      <c r="I9" s="12" t="s">
        <v>25</v>
      </c>
      <c r="J9" s="13">
        <v>20240920</v>
      </c>
      <c r="K9" s="6"/>
      <c r="L9" s="7">
        <v>1157</v>
      </c>
      <c r="M9" s="8" t="str">
        <f t="shared" si="11"/>
        <v>0000001157</v>
      </c>
      <c r="N9" s="9" t="str">
        <f>TEXT(H9,"0000000")</f>
        <v>0008617</v>
      </c>
      <c r="O9" s="10" t="str">
        <f t="shared" si="4"/>
        <v>20240920houkoku0008617.pdf</v>
      </c>
      <c r="P9" s="10" t="str">
        <f t="shared" si="5"/>
        <v>20240920h-yousei0008617.pdf</v>
      </c>
      <c r="Q9" s="11" t="str">
        <f t="shared" si="6"/>
        <v>20240920h-kaitou0008617.pdf</v>
      </c>
      <c r="R9" s="11" t="str">
        <f t="shared" si="7"/>
        <v>http://www.seikatubunka.metro.tokyo.jp/houjin/npo_houjin/data/files/0000001157/20240920houkoku0008617.pdf</v>
      </c>
      <c r="S9" s="11" t="str">
        <f t="shared" si="8"/>
        <v>http://www.seikatubunka.metro.tokyo.jp/houjin/npo_houjin/data/files/0000001157/20240920h-yousei0008617.pdf</v>
      </c>
      <c r="T9" s="11" t="str">
        <f t="shared" si="9"/>
        <v>http://www.seikatubunka.metro.tokyo.jp/houjin/npo_houjin/data/files/0000001157/20240920h-kaitou0008617.pdf</v>
      </c>
      <c r="U9" s="11" t="str">
        <f t="shared" si="10"/>
        <v>http://www.seikatubunka.metro.tokyo.jp/houjin/npo_houjin/list/ledger/0008617.html</v>
      </c>
    </row>
    <row r="10" spans="1:21" ht="30" customHeight="1" x14ac:dyDescent="0.2">
      <c r="A10" s="2">
        <v>6</v>
      </c>
      <c r="B10" s="4" t="str">
        <f t="shared" si="0"/>
        <v xml:space="preserve">東京コスプレコンプレックス </v>
      </c>
      <c r="C10" s="5" t="str">
        <f t="shared" si="1"/>
        <v>業務等報告徴収実施文書</v>
      </c>
      <c r="D10" s="5" t="str">
        <f t="shared" si="2"/>
        <v>市民への説明要請文書</v>
      </c>
      <c r="E10" s="5"/>
      <c r="F10" s="14"/>
      <c r="G10" s="15"/>
      <c r="H10" s="12">
        <v>8773</v>
      </c>
      <c r="I10" s="12" t="s">
        <v>26</v>
      </c>
      <c r="J10" s="13">
        <v>20240920</v>
      </c>
      <c r="K10" s="6"/>
      <c r="L10" s="7">
        <v>1157</v>
      </c>
      <c r="M10" s="8" t="str">
        <f t="shared" si="11"/>
        <v>0000001157</v>
      </c>
      <c r="N10" s="9" t="str">
        <f t="shared" si="3"/>
        <v>0008773</v>
      </c>
      <c r="O10" s="10" t="str">
        <f t="shared" si="4"/>
        <v>20240920houkoku0008773.pdf</v>
      </c>
      <c r="P10" s="10" t="str">
        <f t="shared" si="5"/>
        <v>20240920h-yousei0008773.pdf</v>
      </c>
      <c r="Q10" s="11" t="str">
        <f t="shared" si="6"/>
        <v>20240920h-kaitou0008773.pdf</v>
      </c>
      <c r="R10" s="11" t="str">
        <f t="shared" si="7"/>
        <v>http://www.seikatubunka.metro.tokyo.jp/houjin/npo_houjin/data/files/0000001157/20240920houkoku0008773.pdf</v>
      </c>
      <c r="S10" s="11" t="str">
        <f t="shared" si="8"/>
        <v>http://www.seikatubunka.metro.tokyo.jp/houjin/npo_houjin/data/files/0000001157/20240920h-yousei0008773.pdf</v>
      </c>
      <c r="T10" s="11" t="str">
        <f t="shared" si="9"/>
        <v>http://www.seikatubunka.metro.tokyo.jp/houjin/npo_houjin/data/files/0000001157/20240920h-kaitou0008773.pdf</v>
      </c>
      <c r="U10" s="11" t="str">
        <f t="shared" si="10"/>
        <v>http://www.seikatubunka.metro.tokyo.jp/houjin/npo_houjin/list/ledger/0008773.html</v>
      </c>
    </row>
    <row r="11" spans="1:21" ht="30" customHeight="1" x14ac:dyDescent="0.2">
      <c r="A11" s="2">
        <v>7</v>
      </c>
      <c r="B11" s="4" t="str">
        <f t="shared" si="0"/>
        <v xml:space="preserve">ＡＮＡＭＢＲＡ　ＳＴＡＴＥ　ＵＮＩＴＥＤ　ＡＳＳＯＣＩＡＴＩＯＮ　ＯＦ　ＮＩＧＥＲＩＡ，ＪＡＰＡＮ </v>
      </c>
      <c r="C11" s="5" t="str">
        <f t="shared" si="1"/>
        <v>業務等報告徴収実施文書</v>
      </c>
      <c r="D11" s="5" t="str">
        <f t="shared" si="2"/>
        <v>市民への説明要請文書</v>
      </c>
      <c r="E11" s="19"/>
      <c r="F11" s="5"/>
      <c r="G11" s="15"/>
      <c r="H11" s="12">
        <v>9231</v>
      </c>
      <c r="I11" s="12" t="s">
        <v>27</v>
      </c>
      <c r="J11" s="13">
        <v>20240920</v>
      </c>
      <c r="K11" s="6"/>
      <c r="L11" s="7">
        <v>1157</v>
      </c>
      <c r="M11" s="8" t="str">
        <f t="shared" si="11"/>
        <v>0000001157</v>
      </c>
      <c r="N11" s="9" t="str">
        <f t="shared" si="3"/>
        <v>0009231</v>
      </c>
      <c r="O11" s="10" t="str">
        <f t="shared" si="4"/>
        <v>20240920houkoku0009231.pdf</v>
      </c>
      <c r="P11" s="10" t="str">
        <f t="shared" si="5"/>
        <v>20240920h-yousei0009231.pdf</v>
      </c>
      <c r="Q11" s="11" t="str">
        <f t="shared" si="6"/>
        <v>20240920h-kaitou0009231.pdf</v>
      </c>
      <c r="R11" s="11" t="str">
        <f t="shared" si="7"/>
        <v>http://www.seikatubunka.metro.tokyo.jp/houjin/npo_houjin/data/files/0000001157/20240920houkoku0009231.pdf</v>
      </c>
      <c r="S11" s="11" t="str">
        <f t="shared" si="8"/>
        <v>http://www.seikatubunka.metro.tokyo.jp/houjin/npo_houjin/data/files/0000001157/20240920h-yousei0009231.pdf</v>
      </c>
      <c r="T11" s="11" t="str">
        <f t="shared" si="9"/>
        <v>http://www.seikatubunka.metro.tokyo.jp/houjin/npo_houjin/data/files/0000001157/20240920h-kaitou0009231.pdf</v>
      </c>
      <c r="U11" s="11" t="str">
        <f t="shared" si="10"/>
        <v>http://www.seikatubunka.metro.tokyo.jp/houjin/npo_houjin/list/ledger/0009231.html</v>
      </c>
    </row>
    <row r="12" spans="1:21" ht="30" customHeight="1" x14ac:dyDescent="0.2">
      <c r="A12" s="2">
        <v>8</v>
      </c>
      <c r="B12" s="4" t="str">
        <f t="shared" si="0"/>
        <v>高齢者生活支援協議会</v>
      </c>
      <c r="C12" s="5" t="str">
        <f t="shared" si="1"/>
        <v>業務等報告徴収実施文書</v>
      </c>
      <c r="D12" s="5" t="str">
        <f t="shared" si="2"/>
        <v>市民への説明要請文書</v>
      </c>
      <c r="E12" s="18"/>
      <c r="F12" s="14"/>
      <c r="G12" s="15"/>
      <c r="H12" s="12">
        <v>9251</v>
      </c>
      <c r="I12" s="12" t="s">
        <v>28</v>
      </c>
      <c r="J12" s="13">
        <v>20240920</v>
      </c>
      <c r="K12" s="6"/>
      <c r="L12" s="7">
        <v>1157</v>
      </c>
      <c r="M12" s="8" t="str">
        <f t="shared" si="11"/>
        <v>0000001157</v>
      </c>
      <c r="N12" s="9" t="str">
        <f t="shared" si="3"/>
        <v>0009251</v>
      </c>
      <c r="O12" s="10" t="str">
        <f t="shared" si="4"/>
        <v>20240920houkoku0009251.pdf</v>
      </c>
      <c r="P12" s="10" t="str">
        <f t="shared" si="5"/>
        <v>20240920h-yousei0009251.pdf</v>
      </c>
      <c r="Q12" s="11" t="str">
        <f t="shared" si="6"/>
        <v>20240920h-kaitou0009251.pdf</v>
      </c>
      <c r="R12" s="11" t="str">
        <f t="shared" si="7"/>
        <v>http://www.seikatubunka.metro.tokyo.jp/houjin/npo_houjin/data/files/0000001157/20240920houkoku0009251.pdf</v>
      </c>
      <c r="S12" s="11" t="str">
        <f t="shared" si="8"/>
        <v>http://www.seikatubunka.metro.tokyo.jp/houjin/npo_houjin/data/files/0000001157/20240920h-yousei0009251.pdf</v>
      </c>
      <c r="T12" s="11" t="str">
        <f t="shared" si="9"/>
        <v>http://www.seikatubunka.metro.tokyo.jp/houjin/npo_houjin/data/files/0000001157/20240920h-kaitou0009251.pdf</v>
      </c>
      <c r="U12" s="11" t="str">
        <f t="shared" si="10"/>
        <v>http://www.seikatubunka.metro.tokyo.jp/houjin/npo_houjin/list/ledger/0009251.html</v>
      </c>
    </row>
    <row r="13" spans="1:21" ht="30" customHeight="1" x14ac:dyDescent="0.2">
      <c r="A13" s="2">
        <v>9</v>
      </c>
      <c r="B13" s="4" t="str">
        <f t="shared" si="0"/>
        <v>ジャパン・ドッグ・スタンダード</v>
      </c>
      <c r="C13" s="5" t="str">
        <f t="shared" si="1"/>
        <v>業務等報告徴収実施文書</v>
      </c>
      <c r="D13" s="5" t="str">
        <f t="shared" si="2"/>
        <v>市民への説明要請文書</v>
      </c>
      <c r="E13" s="16"/>
      <c r="F13" s="17"/>
      <c r="G13" s="15"/>
      <c r="H13" s="12">
        <v>93536</v>
      </c>
      <c r="I13" s="12" t="s">
        <v>29</v>
      </c>
      <c r="J13" s="13">
        <v>20240920</v>
      </c>
      <c r="K13" s="6"/>
      <c r="L13" s="7">
        <v>1157</v>
      </c>
      <c r="M13" s="8" t="str">
        <f t="shared" si="11"/>
        <v>0000001157</v>
      </c>
      <c r="N13" s="9" t="str">
        <f t="shared" si="3"/>
        <v>0093536</v>
      </c>
      <c r="O13" s="10" t="str">
        <f t="shared" si="4"/>
        <v>20240920houkoku0093536.pdf</v>
      </c>
      <c r="P13" s="10" t="str">
        <f t="shared" si="5"/>
        <v>20240920h-yousei0093536.pdf</v>
      </c>
      <c r="Q13" s="11" t="str">
        <f t="shared" si="6"/>
        <v>20240920h-kaitou0093536.pdf</v>
      </c>
      <c r="R13" s="11" t="str">
        <f t="shared" si="7"/>
        <v>http://www.seikatubunka.metro.tokyo.jp/houjin/npo_houjin/data/files/0000001157/20240920houkoku0093536.pdf</v>
      </c>
      <c r="S13" s="11" t="str">
        <f t="shared" si="8"/>
        <v>http://www.seikatubunka.metro.tokyo.jp/houjin/npo_houjin/data/files/0000001157/20240920h-yousei0093536.pdf</v>
      </c>
      <c r="T13" s="11" t="str">
        <f t="shared" si="9"/>
        <v>http://www.seikatubunka.metro.tokyo.jp/houjin/npo_houjin/data/files/0000001157/20240920h-kaitou0093536.pdf</v>
      </c>
      <c r="U13" s="11" t="str">
        <f t="shared" si="10"/>
        <v>http://www.seikatubunka.metro.tokyo.jp/houjin/npo_houjin/list/ledger/0093536.html</v>
      </c>
    </row>
    <row r="14" spans="1:21" ht="30" customHeight="1" x14ac:dyDescent="0.2">
      <c r="A14" s="2">
        <v>10</v>
      </c>
      <c r="B14" s="4" t="str">
        <f t="shared" si="0"/>
        <v>芸術家事業運営振興会</v>
      </c>
      <c r="C14" s="5" t="str">
        <f t="shared" si="1"/>
        <v>業務等報告徴収実施文書</v>
      </c>
      <c r="D14" s="5" t="str">
        <f t="shared" si="2"/>
        <v>市民への説明要請文書</v>
      </c>
      <c r="E14" s="5"/>
      <c r="F14" s="14"/>
      <c r="G14" s="15"/>
      <c r="H14" s="12">
        <v>9529</v>
      </c>
      <c r="I14" s="12" t="s">
        <v>30</v>
      </c>
      <c r="J14" s="13">
        <v>20240920</v>
      </c>
      <c r="K14" s="6"/>
      <c r="L14" s="7">
        <v>1157</v>
      </c>
      <c r="M14" s="8" t="str">
        <f t="shared" si="11"/>
        <v>0000001157</v>
      </c>
      <c r="N14" s="9" t="str">
        <f t="shared" si="3"/>
        <v>0009529</v>
      </c>
      <c r="O14" s="10" t="str">
        <f t="shared" si="4"/>
        <v>20240920houkoku0009529.pdf</v>
      </c>
      <c r="P14" s="10" t="str">
        <f t="shared" si="5"/>
        <v>20240920h-yousei0009529.pdf</v>
      </c>
      <c r="Q14" s="11" t="str">
        <f t="shared" si="6"/>
        <v>20240920h-kaitou0009529.pdf</v>
      </c>
      <c r="R14" s="11" t="str">
        <f t="shared" si="7"/>
        <v>http://www.seikatubunka.metro.tokyo.jp/houjin/npo_houjin/data/files/0000001157/20240920houkoku0009529.pdf</v>
      </c>
      <c r="S14" s="11" t="str">
        <f t="shared" si="8"/>
        <v>http://www.seikatubunka.metro.tokyo.jp/houjin/npo_houjin/data/files/0000001157/20240920h-yousei0009529.pdf</v>
      </c>
      <c r="T14" s="11" t="str">
        <f t="shared" si="9"/>
        <v>http://www.seikatubunka.metro.tokyo.jp/houjin/npo_houjin/data/files/0000001157/20240920h-kaitou0009529.pdf</v>
      </c>
      <c r="U14" s="11" t="str">
        <f t="shared" si="10"/>
        <v>http://www.seikatubunka.metro.tokyo.jp/houjin/npo_houjin/list/ledger/0009529.html</v>
      </c>
    </row>
    <row r="15" spans="1:21" ht="30" customHeight="1" x14ac:dyDescent="0.2">
      <c r="A15" s="2">
        <v>11</v>
      </c>
      <c r="B15" s="4" t="str">
        <f t="shared" si="0"/>
        <v>このはな桜記念芸術文化振興会</v>
      </c>
      <c r="C15" s="5" t="str">
        <f t="shared" si="1"/>
        <v>業務等報告徴収実施文書</v>
      </c>
      <c r="D15" s="5" t="str">
        <f t="shared" si="2"/>
        <v>市民への説明要請文書</v>
      </c>
      <c r="E15" s="18"/>
      <c r="F15" s="14"/>
      <c r="G15" s="15"/>
      <c r="H15" s="12">
        <v>8456</v>
      </c>
      <c r="I15" s="12" t="s">
        <v>31</v>
      </c>
      <c r="J15" s="13">
        <v>20240920</v>
      </c>
      <c r="K15" s="6"/>
      <c r="L15" s="7">
        <v>1157</v>
      </c>
      <c r="M15" s="8" t="str">
        <f t="shared" si="11"/>
        <v>0000001157</v>
      </c>
      <c r="N15" s="9" t="str">
        <f t="shared" si="3"/>
        <v>0008456</v>
      </c>
      <c r="O15" s="10" t="str">
        <f t="shared" si="4"/>
        <v>20240920houkoku0008456.pdf</v>
      </c>
      <c r="P15" s="10" t="str">
        <f t="shared" si="5"/>
        <v>20240920h-yousei0008456.pdf</v>
      </c>
      <c r="Q15" s="11" t="str">
        <f t="shared" si="6"/>
        <v>20240920h-kaitou0008456.pdf</v>
      </c>
      <c r="R15" s="11" t="str">
        <f t="shared" si="7"/>
        <v>http://www.seikatubunka.metro.tokyo.jp/houjin/npo_houjin/data/files/0000001157/20240920houkoku0008456.pdf</v>
      </c>
      <c r="S15" s="11" t="str">
        <f t="shared" si="8"/>
        <v>http://www.seikatubunka.metro.tokyo.jp/houjin/npo_houjin/data/files/0000001157/20240920h-yousei0008456.pdf</v>
      </c>
      <c r="T15" s="11" t="str">
        <f t="shared" si="9"/>
        <v>http://www.seikatubunka.metro.tokyo.jp/houjin/npo_houjin/data/files/0000001157/20240920h-kaitou0008456.pdf</v>
      </c>
      <c r="U15" s="11" t="str">
        <f t="shared" si="10"/>
        <v>http://www.seikatubunka.metro.tokyo.jp/houjin/npo_houjin/list/ledger/0008456.html</v>
      </c>
    </row>
    <row r="16" spans="1:21" ht="30" customHeight="1" x14ac:dyDescent="0.2">
      <c r="A16" s="2">
        <v>12</v>
      </c>
      <c r="B16" s="4" t="str">
        <f t="shared" si="0"/>
        <v>経営共栄会</v>
      </c>
      <c r="C16" s="5" t="str">
        <f t="shared" si="1"/>
        <v>業務等報告徴収実施文書</v>
      </c>
      <c r="D16" s="5" t="str">
        <f t="shared" si="2"/>
        <v>市民への説明要請文書</v>
      </c>
      <c r="E16" s="19"/>
      <c r="F16" s="5"/>
      <c r="G16" s="15"/>
      <c r="H16" s="12">
        <v>1571</v>
      </c>
      <c r="I16" s="12" t="s">
        <v>32</v>
      </c>
      <c r="J16" s="13">
        <v>20240920</v>
      </c>
      <c r="K16" s="6"/>
      <c r="L16" s="7">
        <v>1157</v>
      </c>
      <c r="M16" s="8" t="str">
        <f t="shared" si="11"/>
        <v>0000001157</v>
      </c>
      <c r="N16" s="9" t="str">
        <f t="shared" si="3"/>
        <v>0001571</v>
      </c>
      <c r="O16" s="10" t="str">
        <f t="shared" si="4"/>
        <v>20240920houkoku0001571.pdf</v>
      </c>
      <c r="P16" s="10" t="str">
        <f t="shared" si="5"/>
        <v>20240920h-yousei0001571.pdf</v>
      </c>
      <c r="Q16" s="11" t="str">
        <f t="shared" si="6"/>
        <v>20240920h-kaitou0001571.pdf</v>
      </c>
      <c r="R16" s="11" t="str">
        <f t="shared" si="7"/>
        <v>http://www.seikatubunka.metro.tokyo.jp/houjin/npo_houjin/data/files/0000001157/20240920houkoku0001571.pdf</v>
      </c>
      <c r="S16" s="11" t="str">
        <f t="shared" si="8"/>
        <v>http://www.seikatubunka.metro.tokyo.jp/houjin/npo_houjin/data/files/0000001157/20240920h-yousei0001571.pdf</v>
      </c>
      <c r="T16" s="11" t="str">
        <f t="shared" si="9"/>
        <v>http://www.seikatubunka.metro.tokyo.jp/houjin/npo_houjin/data/files/0000001157/20240920h-kaitou0001571.pdf</v>
      </c>
      <c r="U16" s="11" t="str">
        <f t="shared" si="10"/>
        <v>http://www.seikatubunka.metro.tokyo.jp/houjin/npo_houjin/list/ledger/0001571.html</v>
      </c>
    </row>
    <row r="17" spans="1:21" ht="30" customHeight="1" x14ac:dyDescent="0.2">
      <c r="A17" s="2">
        <v>13</v>
      </c>
      <c r="B17" s="4" t="str">
        <f t="shared" ref="B17:B27" si="12">HYPERLINK(U17,I17)</f>
        <v xml:space="preserve">アジア環境連帯研究所 </v>
      </c>
      <c r="C17" s="5" t="str">
        <f t="shared" ref="C17:C27" si="13">HYPERLINK(R17,C$4)</f>
        <v>業務等報告徴収実施文書</v>
      </c>
      <c r="D17" s="5" t="str">
        <f t="shared" ref="D17:D27" si="14">HYPERLINK(S17,D$4)</f>
        <v>市民への説明要請文書</v>
      </c>
      <c r="E17" s="18"/>
      <c r="F17" s="14"/>
      <c r="G17" s="15"/>
      <c r="H17" s="12">
        <v>5276</v>
      </c>
      <c r="I17" s="12" t="s">
        <v>33</v>
      </c>
      <c r="J17" s="13">
        <v>20240920</v>
      </c>
      <c r="K17" s="6"/>
      <c r="L17" s="7">
        <v>1157</v>
      </c>
      <c r="M17" s="8" t="str">
        <f t="shared" ref="M17:M27" si="15">TEXT(L17,"0000000000")</f>
        <v>0000001157</v>
      </c>
      <c r="N17" s="9" t="str">
        <f t="shared" ref="N17:N27" si="16">TEXT(H17,"0000000")</f>
        <v>0005276</v>
      </c>
      <c r="O17" s="10" t="str">
        <f t="shared" ref="O17:O27" si="17">J17&amp;"houkoku"&amp;N17&amp;".pdf"</f>
        <v>20240920houkoku0005276.pdf</v>
      </c>
      <c r="P17" s="10" t="str">
        <f t="shared" ref="P17:P27" si="18">J17&amp;"h-yousei"&amp;N17&amp;".pdf"</f>
        <v>20240920h-yousei0005276.pdf</v>
      </c>
      <c r="Q17" s="11" t="str">
        <f t="shared" ref="Q17:Q27" si="19">J17&amp;"h-kaitou"&amp;N17&amp;".pdf"</f>
        <v>20240920h-kaitou0005276.pdf</v>
      </c>
      <c r="R17" s="11" t="str">
        <f t="shared" ref="R17:R27" si="20">"http://www.seikatubunka.metro.tokyo.jp/houjin/npo_houjin/data/files/"&amp;M17&amp;"/"&amp;O17</f>
        <v>http://www.seikatubunka.metro.tokyo.jp/houjin/npo_houjin/data/files/0000001157/20240920houkoku0005276.pdf</v>
      </c>
      <c r="S17" s="11" t="str">
        <f t="shared" ref="S17:S27" si="21">"http://www.seikatubunka.metro.tokyo.jp/houjin/npo_houjin/data/files/"&amp;M17&amp;"/"&amp;P17</f>
        <v>http://www.seikatubunka.metro.tokyo.jp/houjin/npo_houjin/data/files/0000001157/20240920h-yousei0005276.pdf</v>
      </c>
      <c r="T17" s="11" t="str">
        <f t="shared" ref="T17:T27" si="22">"http://www.seikatubunka.metro.tokyo.jp/houjin/npo_houjin/data/files/"&amp;M17&amp;"/"&amp;Q17</f>
        <v>http://www.seikatubunka.metro.tokyo.jp/houjin/npo_houjin/data/files/0000001157/20240920h-kaitou0005276.pdf</v>
      </c>
      <c r="U17" s="11" t="str">
        <f t="shared" ref="U17:U27" si="23">"http://www.seikatubunka.metro.tokyo.jp/houjin/npo_houjin/list/ledger/"&amp;N17&amp;".html"</f>
        <v>http://www.seikatubunka.metro.tokyo.jp/houjin/npo_houjin/list/ledger/0005276.html</v>
      </c>
    </row>
    <row r="18" spans="1:21" ht="30" customHeight="1" x14ac:dyDescent="0.2">
      <c r="A18" s="2">
        <v>14</v>
      </c>
      <c r="B18" s="4" t="str">
        <f t="shared" si="12"/>
        <v>奔流中国</v>
      </c>
      <c r="C18" s="5" t="str">
        <f t="shared" si="13"/>
        <v>業務等報告徴収実施文書</v>
      </c>
      <c r="D18" s="5" t="str">
        <f t="shared" si="14"/>
        <v>市民への説明要請文書</v>
      </c>
      <c r="E18" s="5"/>
      <c r="F18" s="14"/>
      <c r="G18" s="15"/>
      <c r="H18" s="12">
        <v>6567</v>
      </c>
      <c r="I18" s="12" t="s">
        <v>34</v>
      </c>
      <c r="J18" s="13">
        <v>20240920</v>
      </c>
      <c r="K18" s="6"/>
      <c r="L18" s="7">
        <v>1157</v>
      </c>
      <c r="M18" s="8" t="str">
        <f t="shared" si="15"/>
        <v>0000001157</v>
      </c>
      <c r="N18" s="9" t="str">
        <f t="shared" si="16"/>
        <v>0006567</v>
      </c>
      <c r="O18" s="10" t="str">
        <f t="shared" si="17"/>
        <v>20240920houkoku0006567.pdf</v>
      </c>
      <c r="P18" s="10" t="str">
        <f t="shared" si="18"/>
        <v>20240920h-yousei0006567.pdf</v>
      </c>
      <c r="Q18" s="11" t="str">
        <f t="shared" si="19"/>
        <v>20240920h-kaitou0006567.pdf</v>
      </c>
      <c r="R18" s="11" t="str">
        <f t="shared" si="20"/>
        <v>http://www.seikatubunka.metro.tokyo.jp/houjin/npo_houjin/data/files/0000001157/20240920houkoku0006567.pdf</v>
      </c>
      <c r="S18" s="11" t="str">
        <f t="shared" si="21"/>
        <v>http://www.seikatubunka.metro.tokyo.jp/houjin/npo_houjin/data/files/0000001157/20240920h-yousei0006567.pdf</v>
      </c>
      <c r="T18" s="11" t="str">
        <f t="shared" si="22"/>
        <v>http://www.seikatubunka.metro.tokyo.jp/houjin/npo_houjin/data/files/0000001157/20240920h-kaitou0006567.pdf</v>
      </c>
      <c r="U18" s="11" t="str">
        <f t="shared" si="23"/>
        <v>http://www.seikatubunka.metro.tokyo.jp/houjin/npo_houjin/list/ledger/0006567.html</v>
      </c>
    </row>
    <row r="19" spans="1:21" ht="30" customHeight="1" x14ac:dyDescent="0.2">
      <c r="A19" s="2">
        <v>15</v>
      </c>
      <c r="B19" s="4" t="str">
        <f t="shared" si="12"/>
        <v xml:space="preserve">地域の子どもは地域で育てる・てとて </v>
      </c>
      <c r="C19" s="5" t="str">
        <f t="shared" si="13"/>
        <v>業務等報告徴収実施文書</v>
      </c>
      <c r="D19" s="5" t="str">
        <f t="shared" si="14"/>
        <v>市民への説明要請文書</v>
      </c>
      <c r="E19" s="5"/>
      <c r="F19" s="14"/>
      <c r="G19" s="15"/>
      <c r="H19" s="12">
        <v>9426</v>
      </c>
      <c r="I19" s="12" t="s">
        <v>35</v>
      </c>
      <c r="J19" s="13">
        <v>20240920</v>
      </c>
      <c r="K19" s="6"/>
      <c r="L19" s="7">
        <v>1157</v>
      </c>
      <c r="M19" s="8" t="str">
        <f t="shared" si="15"/>
        <v>0000001157</v>
      </c>
      <c r="N19" s="9" t="str">
        <f t="shared" si="16"/>
        <v>0009426</v>
      </c>
      <c r="O19" s="10" t="str">
        <f t="shared" si="17"/>
        <v>20240920houkoku0009426.pdf</v>
      </c>
      <c r="P19" s="10" t="str">
        <f t="shared" si="18"/>
        <v>20240920h-yousei0009426.pdf</v>
      </c>
      <c r="Q19" s="11" t="str">
        <f t="shared" si="19"/>
        <v>20240920h-kaitou0009426.pdf</v>
      </c>
      <c r="R19" s="11" t="str">
        <f t="shared" si="20"/>
        <v>http://www.seikatubunka.metro.tokyo.jp/houjin/npo_houjin/data/files/0000001157/20240920houkoku0009426.pdf</v>
      </c>
      <c r="S19" s="11" t="str">
        <f t="shared" si="21"/>
        <v>http://www.seikatubunka.metro.tokyo.jp/houjin/npo_houjin/data/files/0000001157/20240920h-yousei0009426.pdf</v>
      </c>
      <c r="T19" s="11" t="str">
        <f t="shared" si="22"/>
        <v>http://www.seikatubunka.metro.tokyo.jp/houjin/npo_houjin/data/files/0000001157/20240920h-kaitou0009426.pdf</v>
      </c>
      <c r="U19" s="11" t="str">
        <f t="shared" si="23"/>
        <v>http://www.seikatubunka.metro.tokyo.jp/houjin/npo_houjin/list/ledger/0009426.html</v>
      </c>
    </row>
    <row r="20" spans="1:21" ht="30" customHeight="1" x14ac:dyDescent="0.2">
      <c r="A20" s="2">
        <v>16</v>
      </c>
      <c r="B20" s="4" t="str">
        <f t="shared" si="12"/>
        <v xml:space="preserve"> カレド国際交流協会</v>
      </c>
      <c r="C20" s="5" t="str">
        <f t="shared" si="13"/>
        <v>業務等報告徴収実施文書</v>
      </c>
      <c r="D20" s="5" t="str">
        <f t="shared" si="14"/>
        <v>市民への説明要請文書</v>
      </c>
      <c r="E20" s="18"/>
      <c r="F20" s="14"/>
      <c r="G20" s="15"/>
      <c r="H20" s="12">
        <v>9892</v>
      </c>
      <c r="I20" s="12" t="s">
        <v>36</v>
      </c>
      <c r="J20" s="13">
        <v>20240920</v>
      </c>
      <c r="K20" s="6"/>
      <c r="L20" s="7">
        <v>1157</v>
      </c>
      <c r="M20" s="8" t="str">
        <f t="shared" si="15"/>
        <v>0000001157</v>
      </c>
      <c r="N20" s="9" t="str">
        <f t="shared" si="16"/>
        <v>0009892</v>
      </c>
      <c r="O20" s="10" t="str">
        <f t="shared" si="17"/>
        <v>20240920houkoku0009892.pdf</v>
      </c>
      <c r="P20" s="10" t="str">
        <f t="shared" si="18"/>
        <v>20240920h-yousei0009892.pdf</v>
      </c>
      <c r="Q20" s="11" t="str">
        <f t="shared" si="19"/>
        <v>20240920h-kaitou0009892.pdf</v>
      </c>
      <c r="R20" s="11" t="str">
        <f t="shared" si="20"/>
        <v>http://www.seikatubunka.metro.tokyo.jp/houjin/npo_houjin/data/files/0000001157/20240920houkoku0009892.pdf</v>
      </c>
      <c r="S20" s="11" t="str">
        <f t="shared" si="21"/>
        <v>http://www.seikatubunka.metro.tokyo.jp/houjin/npo_houjin/data/files/0000001157/20240920h-yousei0009892.pdf</v>
      </c>
      <c r="T20" s="11" t="str">
        <f t="shared" si="22"/>
        <v>http://www.seikatubunka.metro.tokyo.jp/houjin/npo_houjin/data/files/0000001157/20240920h-kaitou0009892.pdf</v>
      </c>
      <c r="U20" s="11" t="str">
        <f t="shared" si="23"/>
        <v>http://www.seikatubunka.metro.tokyo.jp/houjin/npo_houjin/list/ledger/0009892.html</v>
      </c>
    </row>
    <row r="21" spans="1:21" ht="30" customHeight="1" x14ac:dyDescent="0.2">
      <c r="A21" s="2">
        <v>17</v>
      </c>
      <c r="B21" s="4" t="str">
        <f t="shared" si="12"/>
        <v>とうきょう防災教育振興協会</v>
      </c>
      <c r="C21" s="5" t="str">
        <f t="shared" si="13"/>
        <v>業務等報告徴収実施文書</v>
      </c>
      <c r="D21" s="5" t="str">
        <f t="shared" si="14"/>
        <v>市民への説明要請文書</v>
      </c>
      <c r="E21" s="16"/>
      <c r="F21" s="17"/>
      <c r="G21" s="15"/>
      <c r="H21" s="12">
        <v>11336</v>
      </c>
      <c r="I21" s="12" t="s">
        <v>37</v>
      </c>
      <c r="J21" s="13">
        <v>20240920</v>
      </c>
      <c r="K21" s="6"/>
      <c r="L21" s="7">
        <v>1157</v>
      </c>
      <c r="M21" s="8" t="str">
        <f t="shared" si="15"/>
        <v>0000001157</v>
      </c>
      <c r="N21" s="9" t="str">
        <f t="shared" si="16"/>
        <v>0011336</v>
      </c>
      <c r="O21" s="10" t="str">
        <f t="shared" si="17"/>
        <v>20240920houkoku0011336.pdf</v>
      </c>
      <c r="P21" s="10" t="str">
        <f t="shared" si="18"/>
        <v>20240920h-yousei0011336.pdf</v>
      </c>
      <c r="Q21" s="11" t="str">
        <f t="shared" si="19"/>
        <v>20240920h-kaitou0011336.pdf</v>
      </c>
      <c r="R21" s="11" t="str">
        <f t="shared" si="20"/>
        <v>http://www.seikatubunka.metro.tokyo.jp/houjin/npo_houjin/data/files/0000001157/20240920houkoku0011336.pdf</v>
      </c>
      <c r="S21" s="11" t="str">
        <f t="shared" si="21"/>
        <v>http://www.seikatubunka.metro.tokyo.jp/houjin/npo_houjin/data/files/0000001157/20240920h-yousei0011336.pdf</v>
      </c>
      <c r="T21" s="11" t="str">
        <f t="shared" si="22"/>
        <v>http://www.seikatubunka.metro.tokyo.jp/houjin/npo_houjin/data/files/0000001157/20240920h-kaitou0011336.pdf</v>
      </c>
      <c r="U21" s="11" t="str">
        <f t="shared" si="23"/>
        <v>http://www.seikatubunka.metro.tokyo.jp/houjin/npo_houjin/list/ledger/0011336.html</v>
      </c>
    </row>
    <row r="22" spans="1:21" ht="30" customHeight="1" x14ac:dyDescent="0.2">
      <c r="A22" s="2">
        <v>18</v>
      </c>
      <c r="B22" s="4" t="str">
        <f t="shared" si="12"/>
        <v>日本災害医療支援機構</v>
      </c>
      <c r="C22" s="5" t="str">
        <f t="shared" si="13"/>
        <v>業務等報告徴収実施文書</v>
      </c>
      <c r="D22" s="5" t="str">
        <f t="shared" si="14"/>
        <v>市民への説明要請文書</v>
      </c>
      <c r="E22" s="5"/>
      <c r="F22" s="14"/>
      <c r="G22" s="15"/>
      <c r="H22" s="12">
        <v>90165</v>
      </c>
      <c r="I22" s="12" t="s">
        <v>38</v>
      </c>
      <c r="J22" s="13">
        <v>20240920</v>
      </c>
      <c r="K22" s="6"/>
      <c r="L22" s="7">
        <v>1157</v>
      </c>
      <c r="M22" s="8" t="str">
        <f t="shared" si="15"/>
        <v>0000001157</v>
      </c>
      <c r="N22" s="9" t="str">
        <f t="shared" si="16"/>
        <v>0090165</v>
      </c>
      <c r="O22" s="10" t="str">
        <f t="shared" si="17"/>
        <v>20240920houkoku0090165.pdf</v>
      </c>
      <c r="P22" s="10" t="str">
        <f t="shared" si="18"/>
        <v>20240920h-yousei0090165.pdf</v>
      </c>
      <c r="Q22" s="11" t="str">
        <f t="shared" si="19"/>
        <v>20240920h-kaitou0090165.pdf</v>
      </c>
      <c r="R22" s="11" t="str">
        <f t="shared" si="20"/>
        <v>http://www.seikatubunka.metro.tokyo.jp/houjin/npo_houjin/data/files/0000001157/20240920houkoku0090165.pdf</v>
      </c>
      <c r="S22" s="11" t="str">
        <f t="shared" si="21"/>
        <v>http://www.seikatubunka.metro.tokyo.jp/houjin/npo_houjin/data/files/0000001157/20240920h-yousei0090165.pdf</v>
      </c>
      <c r="T22" s="11" t="str">
        <f t="shared" si="22"/>
        <v>http://www.seikatubunka.metro.tokyo.jp/houjin/npo_houjin/data/files/0000001157/20240920h-kaitou0090165.pdf</v>
      </c>
      <c r="U22" s="11" t="str">
        <f t="shared" si="23"/>
        <v>http://www.seikatubunka.metro.tokyo.jp/houjin/npo_houjin/list/ledger/0090165.html</v>
      </c>
    </row>
    <row r="23" spans="1:21" ht="30" customHeight="1" x14ac:dyDescent="0.2">
      <c r="A23" s="2">
        <v>19</v>
      </c>
      <c r="B23" s="4" t="str">
        <f t="shared" si="12"/>
        <v>地域子ども応援団めだかの学校</v>
      </c>
      <c r="C23" s="5" t="str">
        <f t="shared" si="13"/>
        <v>業務等報告徴収実施文書</v>
      </c>
      <c r="D23" s="5" t="str">
        <f t="shared" si="14"/>
        <v>市民への説明要請文書</v>
      </c>
      <c r="E23" s="19"/>
      <c r="F23" s="5"/>
      <c r="G23" s="15"/>
      <c r="H23" s="12">
        <v>11294</v>
      </c>
      <c r="I23" s="12" t="s">
        <v>39</v>
      </c>
      <c r="J23" s="13">
        <v>20240920</v>
      </c>
      <c r="K23" s="6"/>
      <c r="L23" s="7">
        <v>1157</v>
      </c>
      <c r="M23" s="8" t="str">
        <f t="shared" si="15"/>
        <v>0000001157</v>
      </c>
      <c r="N23" s="9" t="str">
        <f t="shared" si="16"/>
        <v>0011294</v>
      </c>
      <c r="O23" s="10" t="str">
        <f t="shared" si="17"/>
        <v>20240920houkoku0011294.pdf</v>
      </c>
      <c r="P23" s="10" t="str">
        <f t="shared" si="18"/>
        <v>20240920h-yousei0011294.pdf</v>
      </c>
      <c r="Q23" s="11" t="str">
        <f t="shared" si="19"/>
        <v>20240920h-kaitou0011294.pdf</v>
      </c>
      <c r="R23" s="11" t="str">
        <f t="shared" si="20"/>
        <v>http://www.seikatubunka.metro.tokyo.jp/houjin/npo_houjin/data/files/0000001157/20240920houkoku0011294.pdf</v>
      </c>
      <c r="S23" s="11" t="str">
        <f t="shared" si="21"/>
        <v>http://www.seikatubunka.metro.tokyo.jp/houjin/npo_houjin/data/files/0000001157/20240920h-yousei0011294.pdf</v>
      </c>
      <c r="T23" s="11" t="str">
        <f t="shared" si="22"/>
        <v>http://www.seikatubunka.metro.tokyo.jp/houjin/npo_houjin/data/files/0000001157/20240920h-kaitou0011294.pdf</v>
      </c>
      <c r="U23" s="11" t="str">
        <f t="shared" si="23"/>
        <v>http://www.seikatubunka.metro.tokyo.jp/houjin/npo_houjin/list/ledger/0011294.html</v>
      </c>
    </row>
    <row r="24" spans="1:21" ht="30" customHeight="1" x14ac:dyDescent="0.2">
      <c r="A24" s="2">
        <v>20</v>
      </c>
      <c r="B24" s="4" t="str">
        <f t="shared" si="12"/>
        <v>日本個人データ保護協会</v>
      </c>
      <c r="C24" s="5" t="str">
        <f t="shared" si="13"/>
        <v>業務等報告徴収実施文書</v>
      </c>
      <c r="D24" s="5" t="str">
        <f t="shared" si="14"/>
        <v>市民への説明要請文書</v>
      </c>
      <c r="E24" s="18"/>
      <c r="F24" s="14"/>
      <c r="G24" s="15"/>
      <c r="H24" s="12">
        <v>90819</v>
      </c>
      <c r="I24" s="12" t="s">
        <v>40</v>
      </c>
      <c r="J24" s="13">
        <v>20240920</v>
      </c>
      <c r="K24" s="6"/>
      <c r="L24" s="7">
        <v>1157</v>
      </c>
      <c r="M24" s="8" t="str">
        <f t="shared" si="15"/>
        <v>0000001157</v>
      </c>
      <c r="N24" s="9" t="str">
        <f t="shared" si="16"/>
        <v>0090819</v>
      </c>
      <c r="O24" s="10" t="str">
        <f t="shared" si="17"/>
        <v>20240920houkoku0090819.pdf</v>
      </c>
      <c r="P24" s="10" t="str">
        <f t="shared" si="18"/>
        <v>20240920h-yousei0090819.pdf</v>
      </c>
      <c r="Q24" s="11" t="str">
        <f t="shared" si="19"/>
        <v>20240920h-kaitou0090819.pdf</v>
      </c>
      <c r="R24" s="11" t="str">
        <f t="shared" si="20"/>
        <v>http://www.seikatubunka.metro.tokyo.jp/houjin/npo_houjin/data/files/0000001157/20240920houkoku0090819.pdf</v>
      </c>
      <c r="S24" s="11" t="str">
        <f t="shared" si="21"/>
        <v>http://www.seikatubunka.metro.tokyo.jp/houjin/npo_houjin/data/files/0000001157/20240920h-yousei0090819.pdf</v>
      </c>
      <c r="T24" s="11" t="str">
        <f t="shared" si="22"/>
        <v>http://www.seikatubunka.metro.tokyo.jp/houjin/npo_houjin/data/files/0000001157/20240920h-kaitou0090819.pdf</v>
      </c>
      <c r="U24" s="11" t="str">
        <f t="shared" si="23"/>
        <v>http://www.seikatubunka.metro.tokyo.jp/houjin/npo_houjin/list/ledger/0090819.html</v>
      </c>
    </row>
    <row r="25" spans="1:21" ht="30" customHeight="1" x14ac:dyDescent="0.2">
      <c r="A25" s="2">
        <v>21</v>
      </c>
      <c r="B25" s="4" t="str">
        <f t="shared" si="12"/>
        <v xml:space="preserve">ＮＰＯ法人７Ｆｉｅｌｄｓ </v>
      </c>
      <c r="C25" s="5" t="str">
        <f t="shared" si="13"/>
        <v>業務等報告徴収実施文書</v>
      </c>
      <c r="D25" s="5" t="str">
        <f t="shared" si="14"/>
        <v>市民への説明要請文書</v>
      </c>
      <c r="E25" s="16"/>
      <c r="F25" s="17"/>
      <c r="G25" s="15"/>
      <c r="H25" s="12">
        <v>10344</v>
      </c>
      <c r="I25" s="12" t="s">
        <v>41</v>
      </c>
      <c r="J25" s="13">
        <v>20240920</v>
      </c>
      <c r="K25" s="6"/>
      <c r="L25" s="7">
        <v>1157</v>
      </c>
      <c r="M25" s="8" t="str">
        <f t="shared" si="15"/>
        <v>0000001157</v>
      </c>
      <c r="N25" s="9" t="str">
        <f t="shared" si="16"/>
        <v>0010344</v>
      </c>
      <c r="O25" s="10" t="str">
        <f t="shared" si="17"/>
        <v>20240920houkoku0010344.pdf</v>
      </c>
      <c r="P25" s="10" t="str">
        <f t="shared" si="18"/>
        <v>20240920h-yousei0010344.pdf</v>
      </c>
      <c r="Q25" s="11" t="str">
        <f t="shared" si="19"/>
        <v>20240920h-kaitou0010344.pdf</v>
      </c>
      <c r="R25" s="11" t="str">
        <f t="shared" si="20"/>
        <v>http://www.seikatubunka.metro.tokyo.jp/houjin/npo_houjin/data/files/0000001157/20240920houkoku0010344.pdf</v>
      </c>
      <c r="S25" s="11" t="str">
        <f t="shared" si="21"/>
        <v>http://www.seikatubunka.metro.tokyo.jp/houjin/npo_houjin/data/files/0000001157/20240920h-yousei0010344.pdf</v>
      </c>
      <c r="T25" s="11" t="str">
        <f t="shared" si="22"/>
        <v>http://www.seikatubunka.metro.tokyo.jp/houjin/npo_houjin/data/files/0000001157/20240920h-kaitou0010344.pdf</v>
      </c>
      <c r="U25" s="11" t="str">
        <f t="shared" si="23"/>
        <v>http://www.seikatubunka.metro.tokyo.jp/houjin/npo_houjin/list/ledger/0010344.html</v>
      </c>
    </row>
    <row r="26" spans="1:21" ht="30" customHeight="1" x14ac:dyDescent="0.2">
      <c r="A26" s="2">
        <v>22</v>
      </c>
      <c r="B26" s="4" t="str">
        <f t="shared" si="12"/>
        <v>国際認知症予防研究所</v>
      </c>
      <c r="C26" s="5" t="str">
        <f t="shared" si="13"/>
        <v>業務等報告徴収実施文書</v>
      </c>
      <c r="D26" s="5" t="str">
        <f t="shared" si="14"/>
        <v>市民への説明要請文書</v>
      </c>
      <c r="E26" s="5"/>
      <c r="F26" s="14"/>
      <c r="G26" s="15"/>
      <c r="H26" s="12">
        <v>11441</v>
      </c>
      <c r="I26" s="12" t="s">
        <v>42</v>
      </c>
      <c r="J26" s="13">
        <v>20240920</v>
      </c>
      <c r="K26" s="6"/>
      <c r="L26" s="7">
        <v>1157</v>
      </c>
      <c r="M26" s="8" t="str">
        <f t="shared" si="15"/>
        <v>0000001157</v>
      </c>
      <c r="N26" s="9" t="str">
        <f t="shared" si="16"/>
        <v>0011441</v>
      </c>
      <c r="O26" s="10" t="str">
        <f t="shared" si="17"/>
        <v>20240920houkoku0011441.pdf</v>
      </c>
      <c r="P26" s="10" t="str">
        <f t="shared" si="18"/>
        <v>20240920h-yousei0011441.pdf</v>
      </c>
      <c r="Q26" s="11" t="str">
        <f t="shared" si="19"/>
        <v>20240920h-kaitou0011441.pdf</v>
      </c>
      <c r="R26" s="11" t="str">
        <f t="shared" si="20"/>
        <v>http://www.seikatubunka.metro.tokyo.jp/houjin/npo_houjin/data/files/0000001157/20240920houkoku0011441.pdf</v>
      </c>
      <c r="S26" s="11" t="str">
        <f t="shared" si="21"/>
        <v>http://www.seikatubunka.metro.tokyo.jp/houjin/npo_houjin/data/files/0000001157/20240920h-yousei0011441.pdf</v>
      </c>
      <c r="T26" s="11" t="str">
        <f t="shared" si="22"/>
        <v>http://www.seikatubunka.metro.tokyo.jp/houjin/npo_houjin/data/files/0000001157/20240920h-kaitou0011441.pdf</v>
      </c>
      <c r="U26" s="11" t="str">
        <f t="shared" si="23"/>
        <v>http://www.seikatubunka.metro.tokyo.jp/houjin/npo_houjin/list/ledger/0011441.html</v>
      </c>
    </row>
    <row r="27" spans="1:21" ht="30" customHeight="1" x14ac:dyDescent="0.2">
      <c r="A27" s="2">
        <v>23</v>
      </c>
      <c r="B27" s="4" t="str">
        <f t="shared" si="12"/>
        <v>生活環境ネット</v>
      </c>
      <c r="C27" s="5" t="str">
        <f t="shared" si="13"/>
        <v>業務等報告徴収実施文書</v>
      </c>
      <c r="D27" s="5" t="str">
        <f t="shared" si="14"/>
        <v>市民への説明要請文書</v>
      </c>
      <c r="E27" s="18"/>
      <c r="F27" s="14"/>
      <c r="G27" s="15"/>
      <c r="H27" s="12">
        <v>5478</v>
      </c>
      <c r="I27" s="12" t="s">
        <v>43</v>
      </c>
      <c r="J27" s="13">
        <v>20240920</v>
      </c>
      <c r="K27" s="6"/>
      <c r="L27" s="7">
        <v>1157</v>
      </c>
      <c r="M27" s="8" t="str">
        <f t="shared" si="15"/>
        <v>0000001157</v>
      </c>
      <c r="N27" s="9" t="str">
        <f t="shared" si="16"/>
        <v>0005478</v>
      </c>
      <c r="O27" s="10" t="str">
        <f t="shared" si="17"/>
        <v>20240920houkoku0005478.pdf</v>
      </c>
      <c r="P27" s="10" t="str">
        <f t="shared" si="18"/>
        <v>20240920h-yousei0005478.pdf</v>
      </c>
      <c r="Q27" s="11" t="str">
        <f t="shared" si="19"/>
        <v>20240920h-kaitou0005478.pdf</v>
      </c>
      <c r="R27" s="11" t="str">
        <f t="shared" si="20"/>
        <v>http://www.seikatubunka.metro.tokyo.jp/houjin/npo_houjin/data/files/0000001157/20240920houkoku0005478.pdf</v>
      </c>
      <c r="S27" s="11" t="str">
        <f t="shared" si="21"/>
        <v>http://www.seikatubunka.metro.tokyo.jp/houjin/npo_houjin/data/files/0000001157/20240920h-yousei0005478.pdf</v>
      </c>
      <c r="T27" s="11" t="str">
        <f t="shared" si="22"/>
        <v>http://www.seikatubunka.metro.tokyo.jp/houjin/npo_houjin/data/files/0000001157/20240920h-kaitou0005478.pdf</v>
      </c>
      <c r="U27" s="11" t="str">
        <f t="shared" si="23"/>
        <v>http://www.seikatubunka.metro.tokyo.jp/houjin/npo_houjin/list/ledger/0005478.html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20240920houkoku</vt:lpstr>
      <vt:lpstr>'20240920houkoku'!Print_Area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平野　真琴</cp:lastModifiedBy>
  <cp:lastPrinted>2021-10-28T02:45:08Z</cp:lastPrinted>
  <dcterms:created xsi:type="dcterms:W3CDTF">2018-09-20T02:15:30Z</dcterms:created>
  <dcterms:modified xsi:type="dcterms:W3CDTF">2024-12-13T10:32:32Z</dcterms:modified>
</cp:coreProperties>
</file>