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T0533733\Desktop\"/>
    </mc:Choice>
  </mc:AlternateContent>
  <xr:revisionPtr revIDLastSave="0" documentId="8_{EDAD3072-602C-4A8B-9C15-B3BB84704F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0809" sheetId="9" r:id="rId1"/>
  </sheets>
  <definedNames>
    <definedName name="_xlnm.Print_Area" localSheetId="0">'20240809'!$A$1:$H$8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4" i="9" l="1"/>
  <c r="V14" i="9" s="1"/>
  <c r="B14" i="9" s="1"/>
  <c r="N14" i="9"/>
  <c r="G14" i="9"/>
  <c r="O13" i="9"/>
  <c r="Q13" i="9" s="1"/>
  <c r="N13" i="9"/>
  <c r="G13" i="9"/>
  <c r="O12" i="9"/>
  <c r="V12" i="9" s="1"/>
  <c r="B12" i="9" s="1"/>
  <c r="N12" i="9"/>
  <c r="G12" i="9"/>
  <c r="R13" i="9" l="1"/>
  <c r="U13" i="9" s="1"/>
  <c r="P13" i="9"/>
  <c r="S13" i="9" s="1"/>
  <c r="C13" i="9" s="1"/>
  <c r="V13" i="9"/>
  <c r="B13" i="9" s="1"/>
  <c r="Q12" i="9"/>
  <c r="T12" i="9" s="1"/>
  <c r="D12" i="9" s="1"/>
  <c r="T13" i="9"/>
  <c r="D13" i="9" s="1"/>
  <c r="Q14" i="9"/>
  <c r="T14" i="9" s="1"/>
  <c r="D14" i="9" s="1"/>
  <c r="P12" i="9"/>
  <c r="S12" i="9" s="1"/>
  <c r="C12" i="9" s="1"/>
  <c r="R12" i="9"/>
  <c r="U12" i="9" s="1"/>
  <c r="P14" i="9"/>
  <c r="S14" i="9" s="1"/>
  <c r="C14" i="9" s="1"/>
  <c r="R14" i="9"/>
  <c r="U14" i="9" s="1"/>
  <c r="O11" i="9"/>
  <c r="V11" i="9" s="1"/>
  <c r="B11" i="9" s="1"/>
  <c r="N11" i="9"/>
  <c r="G11" i="9"/>
  <c r="O10" i="9"/>
  <c r="Q10" i="9" s="1"/>
  <c r="N10" i="9"/>
  <c r="G10" i="9"/>
  <c r="P10" i="9" l="1"/>
  <c r="S10" i="9" s="1"/>
  <c r="C10" i="9" s="1"/>
  <c r="V10" i="9"/>
  <c r="B10" i="9" s="1"/>
  <c r="R10" i="9"/>
  <c r="U10" i="9" s="1"/>
  <c r="T10" i="9"/>
  <c r="D10" i="9" s="1"/>
  <c r="Q11" i="9"/>
  <c r="T11" i="9" s="1"/>
  <c r="D11" i="9" s="1"/>
  <c r="P11" i="9"/>
  <c r="S11" i="9" s="1"/>
  <c r="C11" i="9" s="1"/>
  <c r="R11" i="9"/>
  <c r="U11" i="9" s="1"/>
  <c r="O9" i="9"/>
  <c r="Q9" i="9" s="1"/>
  <c r="N9" i="9"/>
  <c r="G9" i="9"/>
  <c r="R9" i="9" l="1"/>
  <c r="U9" i="9" s="1"/>
  <c r="P9" i="9"/>
  <c r="S9" i="9" s="1"/>
  <c r="C9" i="9" s="1"/>
  <c r="V9" i="9"/>
  <c r="B9" i="9" s="1"/>
  <c r="T9" i="9"/>
  <c r="D9" i="9" s="1"/>
  <c r="O8" i="9"/>
  <c r="Q8" i="9" s="1"/>
  <c r="N8" i="9"/>
  <c r="G8" i="9"/>
  <c r="O7" i="9"/>
  <c r="Q7" i="9" s="1"/>
  <c r="N7" i="9"/>
  <c r="G7" i="9"/>
  <c r="O6" i="9"/>
  <c r="V6" i="9" s="1"/>
  <c r="B6" i="9" s="1"/>
  <c r="N6" i="9"/>
  <c r="G6" i="9"/>
  <c r="O5" i="9"/>
  <c r="Q5" i="9" s="1"/>
  <c r="N5" i="9"/>
  <c r="G5" i="9"/>
  <c r="P7" i="9" l="1"/>
  <c r="S7" i="9" s="1"/>
  <c r="C7" i="9" s="1"/>
  <c r="V5" i="9"/>
  <c r="B5" i="9" s="1"/>
  <c r="V8" i="9"/>
  <c r="B8" i="9" s="1"/>
  <c r="P5" i="9"/>
  <c r="S5" i="9" s="1"/>
  <c r="C5" i="9" s="1"/>
  <c r="V7" i="9"/>
  <c r="B7" i="9" s="1"/>
  <c r="P8" i="9"/>
  <c r="S8" i="9" s="1"/>
  <c r="C8" i="9" s="1"/>
  <c r="R5" i="9"/>
  <c r="U5" i="9" s="1"/>
  <c r="R7" i="9"/>
  <c r="U7" i="9" s="1"/>
  <c r="R8" i="9"/>
  <c r="U8" i="9" s="1"/>
  <c r="T5" i="9"/>
  <c r="D5" i="9" s="1"/>
  <c r="Q6" i="9"/>
  <c r="T6" i="9" s="1"/>
  <c r="D6" i="9" s="1"/>
  <c r="T7" i="9"/>
  <c r="D7" i="9" s="1"/>
  <c r="T8" i="9"/>
  <c r="D8" i="9" s="1"/>
  <c r="P6" i="9"/>
  <c r="S6" i="9" s="1"/>
  <c r="C6" i="9" s="1"/>
  <c r="R6" i="9"/>
  <c r="U6" i="9" s="1"/>
</calcChain>
</file>

<file path=xl/sharedStrings.xml><?xml version="1.0" encoding="utf-8"?>
<sst xmlns="http://schemas.openxmlformats.org/spreadsheetml/2006/main" count="34" uniqueCount="34">
  <si>
    <t>通番</t>
    <rPh sb="0" eb="2">
      <t>ツウバン</t>
    </rPh>
    <phoneticPr fontId="1"/>
  </si>
  <si>
    <t>法人名</t>
    <rPh sb="0" eb="2">
      <t>ホウジン</t>
    </rPh>
    <rPh sb="2" eb="3">
      <t>メイ</t>
    </rPh>
    <phoneticPr fontId="1"/>
  </si>
  <si>
    <t>改善命令実施文書</t>
    <rPh sb="0" eb="2">
      <t>カイゼン</t>
    </rPh>
    <rPh sb="2" eb="4">
      <t>メイレイ</t>
    </rPh>
    <rPh sb="4" eb="6">
      <t>ジッシ</t>
    </rPh>
    <rPh sb="6" eb="8">
      <t>ブンショ</t>
    </rPh>
    <phoneticPr fontId="1"/>
  </si>
  <si>
    <t>市民への説明要請文書</t>
    <rPh sb="0" eb="2">
      <t>シミン</t>
    </rPh>
    <rPh sb="4" eb="6">
      <t>セツメイ</t>
    </rPh>
    <rPh sb="6" eb="8">
      <t>ヨウセイ</t>
    </rPh>
    <rPh sb="8" eb="10">
      <t>ブンショ</t>
    </rPh>
    <phoneticPr fontId="1"/>
  </si>
  <si>
    <t>法人ID</t>
    <rPh sb="0" eb="2">
      <t>ホウジン</t>
    </rPh>
    <phoneticPr fontId="1"/>
  </si>
  <si>
    <t>実施日</t>
    <rPh sb="0" eb="2">
      <t>ジッシ</t>
    </rPh>
    <rPh sb="2" eb="3">
      <t>ビ</t>
    </rPh>
    <phoneticPr fontId="1"/>
  </si>
  <si>
    <t>１　不利益処分の対象となる特定非営利活動法人</t>
    <phoneticPr fontId="1"/>
  </si>
  <si>
    <t>ページID
（10桁ゼロパディング）</t>
    <rPh sb="9" eb="10">
      <t>ケタ</t>
    </rPh>
    <phoneticPr fontId="1"/>
  </si>
  <si>
    <t>URL
（改善命令PDF）</t>
    <rPh sb="5" eb="7">
      <t>カイゼン</t>
    </rPh>
    <rPh sb="7" eb="9">
      <t>メイレイ</t>
    </rPh>
    <phoneticPr fontId="1"/>
  </si>
  <si>
    <t>URL
（説明要請PDF）</t>
    <rPh sb="5" eb="7">
      <t>セツメイ</t>
    </rPh>
    <rPh sb="7" eb="9">
      <t>ヨウセイ</t>
    </rPh>
    <phoneticPr fontId="1"/>
  </si>
  <si>
    <t>法人名</t>
    <rPh sb="0" eb="2">
      <t>ホウジン</t>
    </rPh>
    <rPh sb="2" eb="3">
      <t>メイ</t>
    </rPh>
    <phoneticPr fontId="1"/>
  </si>
  <si>
    <t>URL
（法人詳細画面）</t>
    <rPh sb="5" eb="7">
      <t>ホウジン</t>
    </rPh>
    <rPh sb="7" eb="9">
      <t>ショウサイ</t>
    </rPh>
    <rPh sb="9" eb="11">
      <t>ガメン</t>
    </rPh>
    <phoneticPr fontId="1"/>
  </si>
  <si>
    <t>法人ID
（７桁ゼロパディング）</t>
    <rPh sb="0" eb="2">
      <t>ホウジン</t>
    </rPh>
    <rPh sb="7" eb="8">
      <t>ケタ</t>
    </rPh>
    <phoneticPr fontId="1"/>
  </si>
  <si>
    <t>ページID</t>
    <phoneticPr fontId="1"/>
  </si>
  <si>
    <t>PDFファイル名
（改善命令）
yyyymmddmeirei0000000.pdf</t>
    <rPh sb="7" eb="8">
      <t>メイ</t>
    </rPh>
    <rPh sb="10" eb="12">
      <t>カイゼン</t>
    </rPh>
    <rPh sb="12" eb="14">
      <t>メイレイ</t>
    </rPh>
    <phoneticPr fontId="1"/>
  </si>
  <si>
    <t>PDFファイル名
（説明要請）
yyyymmddm-yousei0000000.pdf</t>
    <rPh sb="7" eb="8">
      <t>メイ</t>
    </rPh>
    <rPh sb="10" eb="12">
      <t>セツメイ</t>
    </rPh>
    <rPh sb="12" eb="14">
      <t>ヨウセイ</t>
    </rPh>
    <phoneticPr fontId="1"/>
  </si>
  <si>
    <t>回答文
（提出日）</t>
    <rPh sb="0" eb="2">
      <t>カイトウ</t>
    </rPh>
    <rPh sb="2" eb="3">
      <t>ブン</t>
    </rPh>
    <rPh sb="5" eb="7">
      <t>テイシュツ</t>
    </rPh>
    <rPh sb="7" eb="8">
      <t>ビ</t>
    </rPh>
    <phoneticPr fontId="1"/>
  </si>
  <si>
    <t>PDFファイル名
（回答文）
yyyymmddm-kaitou0000000.pdf</t>
    <rPh sb="7" eb="8">
      <t>メイ</t>
    </rPh>
    <rPh sb="10" eb="13">
      <t>カイトウブン</t>
    </rPh>
    <phoneticPr fontId="1"/>
  </si>
  <si>
    <t>URL
（回答文PDF）</t>
    <rPh sb="5" eb="8">
      <t>カイトウブン</t>
    </rPh>
    <phoneticPr fontId="1"/>
  </si>
  <si>
    <t>市民への説明回答文
（提出日）</t>
    <rPh sb="0" eb="2">
      <t>シミン</t>
    </rPh>
    <rPh sb="4" eb="6">
      <t>セツメイ</t>
    </rPh>
    <rPh sb="6" eb="8">
      <t>カイトウ</t>
    </rPh>
    <rPh sb="8" eb="9">
      <t>ブン</t>
    </rPh>
    <rPh sb="11" eb="13">
      <t>テイシュツ</t>
    </rPh>
    <rPh sb="13" eb="14">
      <t>ビ</t>
    </rPh>
    <phoneticPr fontId="1"/>
  </si>
  <si>
    <t>改善計画書</t>
    <rPh sb="0" eb="2">
      <t>カイゼン</t>
    </rPh>
    <rPh sb="2" eb="5">
      <t>ケイカクショ</t>
    </rPh>
    <phoneticPr fontId="1"/>
  </si>
  <si>
    <t>改善報告書</t>
    <rPh sb="0" eb="2">
      <t>カイゼン</t>
    </rPh>
    <rPh sb="2" eb="5">
      <t>ホウコクショ</t>
    </rPh>
    <phoneticPr fontId="1"/>
  </si>
  <si>
    <t>備考</t>
    <rPh sb="0" eb="2">
      <t>ビコウ</t>
    </rPh>
    <phoneticPr fontId="1"/>
  </si>
  <si>
    <t>\</t>
    <phoneticPr fontId="1"/>
  </si>
  <si>
    <t>日本シニアダンス連盟</t>
    <phoneticPr fontId="1"/>
  </si>
  <si>
    <t>日本歯科保健機構</t>
    <phoneticPr fontId="1"/>
  </si>
  <si>
    <t xml:space="preserve">書籍・知財の保全継承を考える会 </t>
  </si>
  <si>
    <t xml:space="preserve">技術ネットワーク </t>
    <phoneticPr fontId="1"/>
  </si>
  <si>
    <t>日中問題研究会</t>
    <phoneticPr fontId="1"/>
  </si>
  <si>
    <t xml:space="preserve">日本応援協会 </t>
    <phoneticPr fontId="1"/>
  </si>
  <si>
    <t>団塊発ベンチャー創業等支援機構</t>
    <phoneticPr fontId="1"/>
  </si>
  <si>
    <t xml:space="preserve">ピアホリディ文化交流協会 </t>
    <phoneticPr fontId="1"/>
  </si>
  <si>
    <t>テクノリンク</t>
    <phoneticPr fontId="1"/>
  </si>
  <si>
    <t xml:space="preserve">日本祭礼文化の会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</si>
</sst>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00000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58" fontId="2" fillId="0" borderId="1" xfId="1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58" fontId="2" fillId="0" borderId="1" xfId="1" applyNumberFormat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4" fillId="4" borderId="1" xfId="0" quotePrefix="1" applyFont="1" applyFill="1" applyBorder="1">
      <alignment vertical="center"/>
    </xf>
    <xf numFmtId="176" fontId="0" fillId="5" borderId="1" xfId="0" quotePrefix="1" applyNumberFormat="1" applyFill="1" applyBorder="1">
      <alignment vertical="center"/>
    </xf>
    <xf numFmtId="176" fontId="0" fillId="5" borderId="1" xfId="0" quotePrefix="1" applyNumberFormat="1" applyFill="1" applyBorder="1" applyAlignment="1">
      <alignment horizontal="center" vertical="center"/>
    </xf>
    <xf numFmtId="0" fontId="0" fillId="5" borderId="1" xfId="0" applyFill="1" applyBorder="1" applyAlignment="1">
      <alignment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87828</xdr:colOff>
      <xdr:row>0</xdr:row>
      <xdr:rowOff>0</xdr:rowOff>
    </xdr:from>
    <xdr:to>
      <xdr:col>11</xdr:col>
      <xdr:colOff>1266825</xdr:colOff>
      <xdr:row>2</xdr:row>
      <xdr:rowOff>106793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4346753" y="0"/>
          <a:ext cx="6922572" cy="449693"/>
        </a:xfrm>
        <a:prstGeom prst="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/>
            <a:t>【</a:t>
          </a:r>
          <a:r>
            <a:rPr kumimoji="1" lang="ja-JP" altLang="en-US" sz="2000"/>
            <a:t>入力エリア</a:t>
          </a:r>
          <a:r>
            <a:rPr kumimoji="1" lang="en-US" altLang="ja-JP" sz="2000"/>
            <a:t>】</a:t>
          </a:r>
          <a:endParaRPr kumimoji="1" lang="ja-JP" altLang="en-US" sz="2000"/>
        </a:p>
      </xdr:txBody>
    </xdr:sp>
    <xdr:clientData/>
  </xdr:twoCellAnchor>
  <xdr:twoCellAnchor>
    <xdr:from>
      <xdr:col>13</xdr:col>
      <xdr:colOff>95250</xdr:colOff>
      <xdr:row>0</xdr:row>
      <xdr:rowOff>0</xdr:rowOff>
    </xdr:from>
    <xdr:to>
      <xdr:col>21</xdr:col>
      <xdr:colOff>3265714</xdr:colOff>
      <xdr:row>2</xdr:row>
      <xdr:rowOff>106793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9553464" y="0"/>
          <a:ext cx="16328571" cy="460579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/>
            <a:t>【</a:t>
          </a:r>
          <a:r>
            <a:rPr kumimoji="1" lang="ja-JP" altLang="en-US" sz="2000"/>
            <a:t>数式処理エリア</a:t>
          </a:r>
          <a:r>
            <a:rPr kumimoji="1" lang="en-US" altLang="ja-JP" sz="2000"/>
            <a:t>】</a:t>
          </a:r>
          <a:endParaRPr kumimoji="1" lang="ja-JP" altLang="en-US" sz="2000"/>
        </a:p>
      </xdr:txBody>
    </xdr:sp>
    <xdr:clientData/>
  </xdr:twoCellAnchor>
  <xdr:twoCellAnchor>
    <xdr:from>
      <xdr:col>12</xdr:col>
      <xdr:colOff>80863</xdr:colOff>
      <xdr:row>0</xdr:row>
      <xdr:rowOff>0</xdr:rowOff>
    </xdr:from>
    <xdr:to>
      <xdr:col>12</xdr:col>
      <xdr:colOff>1166543</xdr:colOff>
      <xdr:row>2</xdr:row>
      <xdr:rowOff>106793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8328042" y="0"/>
          <a:ext cx="1085680" cy="460579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200"/>
            <a:t>基本変更</a:t>
          </a:r>
          <a:endParaRPr kumimoji="1" lang="en-US" altLang="ja-JP" sz="1200"/>
        </a:p>
        <a:p>
          <a:pPr algn="ctr"/>
          <a:r>
            <a:rPr kumimoji="1" lang="ja-JP" altLang="en-US" sz="1200"/>
            <a:t>しない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4"/>
  <sheetViews>
    <sheetView tabSelected="1" zoomScale="70" zoomScaleNormal="70" zoomScaleSheetLayoutView="70" workbookViewId="0">
      <selection activeCell="F30" sqref="F30"/>
    </sheetView>
  </sheetViews>
  <sheetFormatPr defaultRowHeight="13.5" x14ac:dyDescent="0.15"/>
  <cols>
    <col min="1" max="1" width="10.75" customWidth="1"/>
    <col min="2" max="2" width="62.75" customWidth="1"/>
    <col min="3" max="4" width="22.75" customWidth="1"/>
    <col min="5" max="6" width="20.5" customWidth="1"/>
    <col min="7" max="8" width="22.75" customWidth="1"/>
    <col min="9" max="9" width="22.75" hidden="1" customWidth="1"/>
    <col min="10" max="10" width="43.125" hidden="1" customWidth="1"/>
    <col min="11" max="11" width="9.5" hidden="1" customWidth="1"/>
    <col min="12" max="12" width="17.75" hidden="1" customWidth="1"/>
    <col min="13" max="13" width="15.875" hidden="1" customWidth="1"/>
    <col min="14" max="14" width="21.125" hidden="1" customWidth="1"/>
    <col min="15" max="15" width="22.75" hidden="1" customWidth="1"/>
    <col min="16" max="18" width="27.5" hidden="1" customWidth="1"/>
    <col min="19" max="22" width="44.25" hidden="1" customWidth="1"/>
    <col min="23" max="23" width="8.875" customWidth="1"/>
  </cols>
  <sheetData>
    <row r="1" spans="1:22" x14ac:dyDescent="0.15">
      <c r="A1" t="s">
        <v>6</v>
      </c>
      <c r="I1" t="s">
        <v>23</v>
      </c>
    </row>
    <row r="4" spans="1:22" ht="40.5" x14ac:dyDescent="0.15">
      <c r="A4" s="1" t="s">
        <v>0</v>
      </c>
      <c r="B4" s="1" t="s">
        <v>1</v>
      </c>
      <c r="C4" s="1" t="s">
        <v>2</v>
      </c>
      <c r="D4" s="1" t="s">
        <v>3</v>
      </c>
      <c r="E4" s="4" t="s">
        <v>20</v>
      </c>
      <c r="F4" s="4" t="s">
        <v>21</v>
      </c>
      <c r="G4" s="4" t="s">
        <v>19</v>
      </c>
      <c r="H4" s="4" t="s">
        <v>22</v>
      </c>
      <c r="I4" s="1" t="s">
        <v>4</v>
      </c>
      <c r="J4" s="1" t="s">
        <v>10</v>
      </c>
      <c r="K4" s="1" t="s">
        <v>5</v>
      </c>
      <c r="L4" s="4" t="s">
        <v>16</v>
      </c>
      <c r="M4" s="1" t="s">
        <v>13</v>
      </c>
      <c r="N4" s="4" t="s">
        <v>7</v>
      </c>
      <c r="O4" s="4" t="s">
        <v>12</v>
      </c>
      <c r="P4" s="4" t="s">
        <v>14</v>
      </c>
      <c r="Q4" s="4" t="s">
        <v>15</v>
      </c>
      <c r="R4" s="4" t="s">
        <v>17</v>
      </c>
      <c r="S4" s="1" t="s">
        <v>8</v>
      </c>
      <c r="T4" s="1" t="s">
        <v>9</v>
      </c>
      <c r="U4" s="4" t="s">
        <v>18</v>
      </c>
      <c r="V4" s="1" t="s">
        <v>11</v>
      </c>
    </row>
    <row r="5" spans="1:22" ht="30" customHeight="1" x14ac:dyDescent="0.15">
      <c r="A5" s="3">
        <v>1</v>
      </c>
      <c r="B5" s="5" t="str">
        <f t="shared" ref="B5:B8" si="0">HYPERLINK(V5,J5)</f>
        <v>日本歯科保健機構</v>
      </c>
      <c r="C5" s="2" t="str">
        <f t="shared" ref="C5:C8" si="1">HYPERLINK(S5,C$4)</f>
        <v>改善命令実施文書</v>
      </c>
      <c r="D5" s="2" t="str">
        <f t="shared" ref="D5:D8" si="2">HYPERLINK(T5,D$4)</f>
        <v>市民への説明要請文書</v>
      </c>
      <c r="E5" s="2"/>
      <c r="F5" s="2"/>
      <c r="G5" s="2" t="str">
        <f t="shared" ref="G5:G7" si="3">IF(ISBLANK(L5),"",HYPERLINK(U5,TEXT(L5,"gggy年m月d日")))</f>
        <v/>
      </c>
      <c r="H5" s="2"/>
      <c r="I5" s="11">
        <v>4784</v>
      </c>
      <c r="J5" s="13" t="s">
        <v>25</v>
      </c>
      <c r="K5" s="12"/>
      <c r="L5" s="6"/>
      <c r="M5" s="7">
        <v>1157</v>
      </c>
      <c r="N5" s="8" t="str">
        <f t="shared" ref="N5:N7" si="4">TEXT(M5,"0000000000")</f>
        <v>0000001157</v>
      </c>
      <c r="O5" s="9" t="str">
        <f t="shared" ref="O5:O7" si="5">TEXT(I5,"0000000")</f>
        <v>0004784</v>
      </c>
      <c r="P5" s="10" t="str">
        <f t="shared" ref="P5:P7" si="6">K5&amp;"meirei"&amp;O5&amp;".pdf"</f>
        <v>meirei0004784.pdf</v>
      </c>
      <c r="Q5" s="10" t="str">
        <f t="shared" ref="Q5:Q7" si="7">K5&amp;"m-yousei"&amp;O5&amp;".pdf"</f>
        <v>m-yousei0004784.pdf</v>
      </c>
      <c r="R5" s="10" t="str">
        <f t="shared" ref="R5:R7" si="8">K5&amp;"m-kaitou"&amp;O5&amp;".pdf"</f>
        <v>m-kaitou0004784.pdf</v>
      </c>
      <c r="S5" s="10" t="str">
        <f t="shared" ref="S5:S7" si="9">"http://www.seikatubunka.metro.tokyo.jp/houjin/npo_houjin/data/files/"&amp;N5&amp;"/"&amp;P5</f>
        <v>http://www.seikatubunka.metro.tokyo.jp/houjin/npo_houjin/data/files/0000001157/meirei0004784.pdf</v>
      </c>
      <c r="T5" s="10" t="str">
        <f t="shared" ref="T5:T7" si="10">"http://www.seikatubunka.metro.tokyo.jp/houjin/npo_houjin/data/files/"&amp;N5&amp;"/"&amp;Q5</f>
        <v>http://www.seikatubunka.metro.tokyo.jp/houjin/npo_houjin/data/files/0000001157/m-yousei0004784.pdf</v>
      </c>
      <c r="U5" s="10" t="str">
        <f t="shared" ref="U5:U7" si="11">"http://www.seikatubunka.metro.tokyo.jp/houjin/npo_houjin/data/files/"&amp;N5&amp;"/"&amp;R5</f>
        <v>http://www.seikatubunka.metro.tokyo.jp/houjin/npo_houjin/data/files/0000001157/m-kaitou0004784.pdf</v>
      </c>
      <c r="V5" s="10" t="str">
        <f t="shared" ref="V5:V7" si="12">"http://www.seikatubunka.metro.tokyo.jp/houjin/npo_houjin/list/ledger/"&amp;O5&amp;".html"</f>
        <v>http://www.seikatubunka.metro.tokyo.jp/houjin/npo_houjin/list/ledger/0004784.html</v>
      </c>
    </row>
    <row r="6" spans="1:22" ht="30" customHeight="1" x14ac:dyDescent="0.15">
      <c r="A6" s="3">
        <v>2</v>
      </c>
      <c r="B6" s="5" t="str">
        <f t="shared" si="0"/>
        <v>日本シニアダンス連盟</v>
      </c>
      <c r="C6" s="2" t="str">
        <f t="shared" si="1"/>
        <v>改善命令実施文書</v>
      </c>
      <c r="D6" s="2" t="str">
        <f t="shared" si="2"/>
        <v>市民への説明要請文書</v>
      </c>
      <c r="E6" s="2"/>
      <c r="F6" s="2"/>
      <c r="G6" s="2" t="str">
        <f t="shared" si="3"/>
        <v/>
      </c>
      <c r="H6" s="2"/>
      <c r="I6" s="14">
        <v>9143</v>
      </c>
      <c r="J6" s="13" t="s">
        <v>24</v>
      </c>
      <c r="K6" s="12"/>
      <c r="L6" s="6"/>
      <c r="M6" s="7">
        <v>1157</v>
      </c>
      <c r="N6" s="8" t="str">
        <f t="shared" si="4"/>
        <v>0000001157</v>
      </c>
      <c r="O6" s="9" t="str">
        <f t="shared" si="5"/>
        <v>0009143</v>
      </c>
      <c r="P6" s="10" t="str">
        <f t="shared" si="6"/>
        <v>meirei0009143.pdf</v>
      </c>
      <c r="Q6" s="10" t="str">
        <f t="shared" si="7"/>
        <v>m-yousei0009143.pdf</v>
      </c>
      <c r="R6" s="10" t="str">
        <f t="shared" si="8"/>
        <v>m-kaitou0009143.pdf</v>
      </c>
      <c r="S6" s="10" t="str">
        <f t="shared" si="9"/>
        <v>http://www.seikatubunka.metro.tokyo.jp/houjin/npo_houjin/data/files/0000001157/meirei0009143.pdf</v>
      </c>
      <c r="T6" s="10" t="str">
        <f t="shared" si="10"/>
        <v>http://www.seikatubunka.metro.tokyo.jp/houjin/npo_houjin/data/files/0000001157/m-yousei0009143.pdf</v>
      </c>
      <c r="U6" s="10" t="str">
        <f t="shared" si="11"/>
        <v>http://www.seikatubunka.metro.tokyo.jp/houjin/npo_houjin/data/files/0000001157/m-kaitou0009143.pdf</v>
      </c>
      <c r="V6" s="10" t="str">
        <f t="shared" si="12"/>
        <v>http://www.seikatubunka.metro.tokyo.jp/houjin/npo_houjin/list/ledger/0009143.html</v>
      </c>
    </row>
    <row r="7" spans="1:22" ht="30" customHeight="1" x14ac:dyDescent="0.15">
      <c r="A7" s="3">
        <v>3</v>
      </c>
      <c r="B7" s="5" t="str">
        <f t="shared" si="0"/>
        <v xml:space="preserve">書籍・知財の保全継承を考える会 </v>
      </c>
      <c r="C7" s="2" t="str">
        <f t="shared" si="1"/>
        <v>改善命令実施文書</v>
      </c>
      <c r="D7" s="2" t="str">
        <f t="shared" si="2"/>
        <v>市民への説明要請文書</v>
      </c>
      <c r="E7" s="2"/>
      <c r="F7" s="2"/>
      <c r="G7" s="2" t="str">
        <f t="shared" si="3"/>
        <v/>
      </c>
      <c r="H7" s="2"/>
      <c r="I7" s="15">
        <v>13168</v>
      </c>
      <c r="J7" s="13" t="s">
        <v>26</v>
      </c>
      <c r="K7" s="12"/>
      <c r="L7" s="6"/>
      <c r="M7" s="7">
        <v>1157</v>
      </c>
      <c r="N7" s="8" t="str">
        <f t="shared" si="4"/>
        <v>0000001157</v>
      </c>
      <c r="O7" s="9" t="str">
        <f t="shared" si="5"/>
        <v>0013168</v>
      </c>
      <c r="P7" s="10" t="str">
        <f t="shared" si="6"/>
        <v>meirei0013168.pdf</v>
      </c>
      <c r="Q7" s="10" t="str">
        <f t="shared" si="7"/>
        <v>m-yousei0013168.pdf</v>
      </c>
      <c r="R7" s="10" t="str">
        <f t="shared" si="8"/>
        <v>m-kaitou0013168.pdf</v>
      </c>
      <c r="S7" s="10" t="str">
        <f t="shared" si="9"/>
        <v>http://www.seikatubunka.metro.tokyo.jp/houjin/npo_houjin/data/files/0000001157/meirei0013168.pdf</v>
      </c>
      <c r="T7" s="10" t="str">
        <f t="shared" si="10"/>
        <v>http://www.seikatubunka.metro.tokyo.jp/houjin/npo_houjin/data/files/0000001157/m-yousei0013168.pdf</v>
      </c>
      <c r="U7" s="10" t="str">
        <f t="shared" si="11"/>
        <v>http://www.seikatubunka.metro.tokyo.jp/houjin/npo_houjin/data/files/0000001157/m-kaitou0013168.pdf</v>
      </c>
      <c r="V7" s="10" t="str">
        <f t="shared" si="12"/>
        <v>http://www.seikatubunka.metro.tokyo.jp/houjin/npo_houjin/list/ledger/0013168.html</v>
      </c>
    </row>
    <row r="8" spans="1:22" ht="30" customHeight="1" x14ac:dyDescent="0.15">
      <c r="A8" s="3">
        <v>4</v>
      </c>
      <c r="B8" s="5" t="str">
        <f t="shared" si="0"/>
        <v xml:space="preserve">技術ネットワーク </v>
      </c>
      <c r="C8" s="2" t="str">
        <f t="shared" si="1"/>
        <v>改善命令実施文書</v>
      </c>
      <c r="D8" s="2" t="str">
        <f t="shared" si="2"/>
        <v>市民への説明要請文書</v>
      </c>
      <c r="E8" s="2"/>
      <c r="F8" s="2"/>
      <c r="G8" s="2" t="str">
        <f t="shared" ref="G8" si="13">IF(ISBLANK(L8),"",HYPERLINK(U8,TEXT(L8,"gggy年m月d日")))</f>
        <v/>
      </c>
      <c r="H8" s="2"/>
      <c r="I8" s="11">
        <v>91686</v>
      </c>
      <c r="J8" s="13" t="s">
        <v>27</v>
      </c>
      <c r="K8" s="12"/>
      <c r="L8" s="6"/>
      <c r="M8" s="7">
        <v>1157</v>
      </c>
      <c r="N8" s="8" t="str">
        <f t="shared" ref="N8" si="14">TEXT(M8,"0000000000")</f>
        <v>0000001157</v>
      </c>
      <c r="O8" s="9" t="str">
        <f t="shared" ref="O8" si="15">TEXT(I8,"0000000")</f>
        <v>0091686</v>
      </c>
      <c r="P8" s="10" t="str">
        <f t="shared" ref="P8" si="16">K8&amp;"meirei"&amp;O8&amp;".pdf"</f>
        <v>meirei0091686.pdf</v>
      </c>
      <c r="Q8" s="10" t="str">
        <f t="shared" ref="Q8" si="17">K8&amp;"m-yousei"&amp;O8&amp;".pdf"</f>
        <v>m-yousei0091686.pdf</v>
      </c>
      <c r="R8" s="10" t="str">
        <f t="shared" ref="R8" si="18">K8&amp;"m-kaitou"&amp;O8&amp;".pdf"</f>
        <v>m-kaitou0091686.pdf</v>
      </c>
      <c r="S8" s="10" t="str">
        <f t="shared" ref="S8" si="19">"http://www.seikatubunka.metro.tokyo.jp/houjin/npo_houjin/data/files/"&amp;N8&amp;"/"&amp;P8</f>
        <v>http://www.seikatubunka.metro.tokyo.jp/houjin/npo_houjin/data/files/0000001157/meirei0091686.pdf</v>
      </c>
      <c r="T8" s="10" t="str">
        <f t="shared" ref="T8" si="20">"http://www.seikatubunka.metro.tokyo.jp/houjin/npo_houjin/data/files/"&amp;N8&amp;"/"&amp;Q8</f>
        <v>http://www.seikatubunka.metro.tokyo.jp/houjin/npo_houjin/data/files/0000001157/m-yousei0091686.pdf</v>
      </c>
      <c r="U8" s="10" t="str">
        <f t="shared" ref="U8" si="21">"http://www.seikatubunka.metro.tokyo.jp/houjin/npo_houjin/data/files/"&amp;N8&amp;"/"&amp;R8</f>
        <v>http://www.seikatubunka.metro.tokyo.jp/houjin/npo_houjin/data/files/0000001157/m-kaitou0091686.pdf</v>
      </c>
      <c r="V8" s="10" t="str">
        <f t="shared" ref="V8" si="22">"http://www.seikatubunka.metro.tokyo.jp/houjin/npo_houjin/list/ledger/"&amp;O8&amp;".html"</f>
        <v>http://www.seikatubunka.metro.tokyo.jp/houjin/npo_houjin/list/ledger/0091686.html</v>
      </c>
    </row>
    <row r="9" spans="1:22" ht="30" customHeight="1" x14ac:dyDescent="0.15">
      <c r="A9" s="3">
        <v>5</v>
      </c>
      <c r="B9" s="5" t="str">
        <f t="shared" ref="B9:B10" si="23">HYPERLINK(V9,J9)</f>
        <v>日中問題研究会</v>
      </c>
      <c r="C9" s="2" t="str">
        <f t="shared" ref="C9:C10" si="24">HYPERLINK(S9,C$4)</f>
        <v>改善命令実施文書</v>
      </c>
      <c r="D9" s="2" t="str">
        <f t="shared" ref="D9:D10" si="25">HYPERLINK(T9,D$4)</f>
        <v>市民への説明要請文書</v>
      </c>
      <c r="E9" s="2"/>
      <c r="F9" s="2"/>
      <c r="G9" s="2" t="str">
        <f t="shared" ref="G9:G10" si="26">IF(ISBLANK(L9),"",HYPERLINK(U9,TEXT(L9,"gggy年m月d日")))</f>
        <v/>
      </c>
      <c r="H9" s="2"/>
      <c r="I9" s="11">
        <v>92870</v>
      </c>
      <c r="J9" s="13" t="s">
        <v>28</v>
      </c>
      <c r="K9" s="12"/>
      <c r="L9" s="6"/>
      <c r="M9" s="7">
        <v>1157</v>
      </c>
      <c r="N9" s="8" t="str">
        <f t="shared" ref="N9:N10" si="27">TEXT(M9,"0000000000")</f>
        <v>0000001157</v>
      </c>
      <c r="O9" s="9" t="str">
        <f t="shared" ref="O9:O10" si="28">TEXT(I9,"0000000")</f>
        <v>0092870</v>
      </c>
      <c r="P9" s="10" t="str">
        <f t="shared" ref="P9:P10" si="29">K9&amp;"meirei"&amp;O9&amp;".pdf"</f>
        <v>meirei0092870.pdf</v>
      </c>
      <c r="Q9" s="10" t="str">
        <f t="shared" ref="Q9:Q10" si="30">K9&amp;"m-yousei"&amp;O9&amp;".pdf"</f>
        <v>m-yousei0092870.pdf</v>
      </c>
      <c r="R9" s="10" t="str">
        <f t="shared" ref="R9:R10" si="31">K9&amp;"m-kaitou"&amp;O9&amp;".pdf"</f>
        <v>m-kaitou0092870.pdf</v>
      </c>
      <c r="S9" s="10" t="str">
        <f t="shared" ref="S9:S10" si="32">"http://www.seikatubunka.metro.tokyo.jp/houjin/npo_houjin/data/files/"&amp;N9&amp;"/"&amp;P9</f>
        <v>http://www.seikatubunka.metro.tokyo.jp/houjin/npo_houjin/data/files/0000001157/meirei0092870.pdf</v>
      </c>
      <c r="T9" s="10" t="str">
        <f t="shared" ref="T9:T10" si="33">"http://www.seikatubunka.metro.tokyo.jp/houjin/npo_houjin/data/files/"&amp;N9&amp;"/"&amp;Q9</f>
        <v>http://www.seikatubunka.metro.tokyo.jp/houjin/npo_houjin/data/files/0000001157/m-yousei0092870.pdf</v>
      </c>
      <c r="U9" s="10" t="str">
        <f t="shared" ref="U9:U10" si="34">"http://www.seikatubunka.metro.tokyo.jp/houjin/npo_houjin/data/files/"&amp;N9&amp;"/"&amp;R9</f>
        <v>http://www.seikatubunka.metro.tokyo.jp/houjin/npo_houjin/data/files/0000001157/m-kaitou0092870.pdf</v>
      </c>
      <c r="V9" s="10" t="str">
        <f t="shared" ref="V9:V10" si="35">"http://www.seikatubunka.metro.tokyo.jp/houjin/npo_houjin/list/ledger/"&amp;O9&amp;".html"</f>
        <v>http://www.seikatubunka.metro.tokyo.jp/houjin/npo_houjin/list/ledger/0092870.html</v>
      </c>
    </row>
    <row r="10" spans="1:22" ht="30" customHeight="1" x14ac:dyDescent="0.15">
      <c r="A10" s="3">
        <v>6</v>
      </c>
      <c r="B10" s="5" t="str">
        <f t="shared" si="23"/>
        <v xml:space="preserve">日本応援協会 </v>
      </c>
      <c r="C10" s="2" t="str">
        <f t="shared" si="24"/>
        <v>改善命令実施文書</v>
      </c>
      <c r="D10" s="2" t="str">
        <f t="shared" si="25"/>
        <v>市民への説明要請文書</v>
      </c>
      <c r="E10" s="2"/>
      <c r="F10" s="2"/>
      <c r="G10" s="2" t="str">
        <f t="shared" si="26"/>
        <v/>
      </c>
      <c r="H10" s="2"/>
      <c r="I10" s="11">
        <v>93560</v>
      </c>
      <c r="J10" s="13" t="s">
        <v>29</v>
      </c>
      <c r="K10" s="12"/>
      <c r="L10" s="6"/>
      <c r="M10" s="7">
        <v>1157</v>
      </c>
      <c r="N10" s="8" t="str">
        <f t="shared" si="27"/>
        <v>0000001157</v>
      </c>
      <c r="O10" s="9" t="str">
        <f t="shared" si="28"/>
        <v>0093560</v>
      </c>
      <c r="P10" s="10" t="str">
        <f t="shared" si="29"/>
        <v>meirei0093560.pdf</v>
      </c>
      <c r="Q10" s="10" t="str">
        <f t="shared" si="30"/>
        <v>m-yousei0093560.pdf</v>
      </c>
      <c r="R10" s="10" t="str">
        <f t="shared" si="31"/>
        <v>m-kaitou0093560.pdf</v>
      </c>
      <c r="S10" s="10" t="str">
        <f t="shared" si="32"/>
        <v>http://www.seikatubunka.metro.tokyo.jp/houjin/npo_houjin/data/files/0000001157/meirei0093560.pdf</v>
      </c>
      <c r="T10" s="10" t="str">
        <f t="shared" si="33"/>
        <v>http://www.seikatubunka.metro.tokyo.jp/houjin/npo_houjin/data/files/0000001157/m-yousei0093560.pdf</v>
      </c>
      <c r="U10" s="10" t="str">
        <f t="shared" si="34"/>
        <v>http://www.seikatubunka.metro.tokyo.jp/houjin/npo_houjin/data/files/0000001157/m-kaitou0093560.pdf</v>
      </c>
      <c r="V10" s="10" t="str">
        <f t="shared" si="35"/>
        <v>http://www.seikatubunka.metro.tokyo.jp/houjin/npo_houjin/list/ledger/0093560.html</v>
      </c>
    </row>
    <row r="11" spans="1:22" ht="30" customHeight="1" x14ac:dyDescent="0.15">
      <c r="A11" s="3">
        <v>7</v>
      </c>
      <c r="B11" s="5" t="str">
        <f t="shared" ref="B11:B14" si="36">HYPERLINK(V11,J11)</f>
        <v>団塊発ベンチャー創業等支援機構</v>
      </c>
      <c r="C11" s="2" t="str">
        <f t="shared" ref="C11:C14" si="37">HYPERLINK(S11,C$4)</f>
        <v>改善命令実施文書</v>
      </c>
      <c r="D11" s="2" t="str">
        <f t="shared" ref="D11:D14" si="38">HYPERLINK(T11,D$4)</f>
        <v>市民への説明要請文書</v>
      </c>
      <c r="E11" s="2"/>
      <c r="F11" s="2"/>
      <c r="G11" s="2" t="str">
        <f t="shared" ref="G11:G14" si="39">IF(ISBLANK(L11),"",HYPERLINK(U11,TEXT(L11,"gggy年m月d日")))</f>
        <v/>
      </c>
      <c r="H11" s="2"/>
      <c r="I11" s="11">
        <v>92783</v>
      </c>
      <c r="J11" s="13" t="s">
        <v>30</v>
      </c>
      <c r="K11" s="12"/>
      <c r="L11" s="6"/>
      <c r="M11" s="7">
        <v>1157</v>
      </c>
      <c r="N11" s="8" t="str">
        <f t="shared" ref="N11:N14" si="40">TEXT(M11,"0000000000")</f>
        <v>0000001157</v>
      </c>
      <c r="O11" s="9" t="str">
        <f t="shared" ref="O11:O14" si="41">TEXT(I11,"0000000")</f>
        <v>0092783</v>
      </c>
      <c r="P11" s="10" t="str">
        <f t="shared" ref="P11:P14" si="42">K11&amp;"meirei"&amp;O11&amp;".pdf"</f>
        <v>meirei0092783.pdf</v>
      </c>
      <c r="Q11" s="10" t="str">
        <f t="shared" ref="Q11:Q14" si="43">K11&amp;"m-yousei"&amp;O11&amp;".pdf"</f>
        <v>m-yousei0092783.pdf</v>
      </c>
      <c r="R11" s="10" t="str">
        <f t="shared" ref="R11:R14" si="44">K11&amp;"m-kaitou"&amp;O11&amp;".pdf"</f>
        <v>m-kaitou0092783.pdf</v>
      </c>
      <c r="S11" s="10" t="str">
        <f t="shared" ref="S11:S14" si="45">"http://www.seikatubunka.metro.tokyo.jp/houjin/npo_houjin/data/files/"&amp;N11&amp;"/"&amp;P11</f>
        <v>http://www.seikatubunka.metro.tokyo.jp/houjin/npo_houjin/data/files/0000001157/meirei0092783.pdf</v>
      </c>
      <c r="T11" s="10" t="str">
        <f t="shared" ref="T11:T14" si="46">"http://www.seikatubunka.metro.tokyo.jp/houjin/npo_houjin/data/files/"&amp;N11&amp;"/"&amp;Q11</f>
        <v>http://www.seikatubunka.metro.tokyo.jp/houjin/npo_houjin/data/files/0000001157/m-yousei0092783.pdf</v>
      </c>
      <c r="U11" s="10" t="str">
        <f t="shared" ref="U11:U14" si="47">"http://www.seikatubunka.metro.tokyo.jp/houjin/npo_houjin/data/files/"&amp;N11&amp;"/"&amp;R11</f>
        <v>http://www.seikatubunka.metro.tokyo.jp/houjin/npo_houjin/data/files/0000001157/m-kaitou0092783.pdf</v>
      </c>
      <c r="V11" s="10" t="str">
        <f t="shared" ref="V11:V14" si="48">"http://www.seikatubunka.metro.tokyo.jp/houjin/npo_houjin/list/ledger/"&amp;O11&amp;".html"</f>
        <v>http://www.seikatubunka.metro.tokyo.jp/houjin/npo_houjin/list/ledger/0092783.html</v>
      </c>
    </row>
    <row r="12" spans="1:22" ht="30" customHeight="1" x14ac:dyDescent="0.15">
      <c r="A12" s="3">
        <v>8</v>
      </c>
      <c r="B12" s="5" t="str">
        <f t="shared" si="36"/>
        <v xml:space="preserve">ピアホリディ文化交流協会 </v>
      </c>
      <c r="C12" s="2" t="str">
        <f t="shared" si="37"/>
        <v>改善命令実施文書</v>
      </c>
      <c r="D12" s="2" t="str">
        <f t="shared" si="38"/>
        <v>市民への説明要請文書</v>
      </c>
      <c r="E12" s="2"/>
      <c r="F12" s="2"/>
      <c r="G12" s="2" t="str">
        <f t="shared" si="39"/>
        <v/>
      </c>
      <c r="H12" s="2"/>
      <c r="I12" s="11">
        <v>2388</v>
      </c>
      <c r="J12" s="13" t="s">
        <v>31</v>
      </c>
      <c r="K12" s="12"/>
      <c r="L12" s="6"/>
      <c r="M12" s="7">
        <v>1157</v>
      </c>
      <c r="N12" s="8" t="str">
        <f t="shared" si="40"/>
        <v>0000001157</v>
      </c>
      <c r="O12" s="9" t="str">
        <f t="shared" si="41"/>
        <v>0002388</v>
      </c>
      <c r="P12" s="10" t="str">
        <f t="shared" si="42"/>
        <v>meirei0002388.pdf</v>
      </c>
      <c r="Q12" s="10" t="str">
        <f t="shared" si="43"/>
        <v>m-yousei0002388.pdf</v>
      </c>
      <c r="R12" s="10" t="str">
        <f t="shared" si="44"/>
        <v>m-kaitou0002388.pdf</v>
      </c>
      <c r="S12" s="10" t="str">
        <f t="shared" si="45"/>
        <v>http://www.seikatubunka.metro.tokyo.jp/houjin/npo_houjin/data/files/0000001157/meirei0002388.pdf</v>
      </c>
      <c r="T12" s="10" t="str">
        <f t="shared" si="46"/>
        <v>http://www.seikatubunka.metro.tokyo.jp/houjin/npo_houjin/data/files/0000001157/m-yousei0002388.pdf</v>
      </c>
      <c r="U12" s="10" t="str">
        <f t="shared" si="47"/>
        <v>http://www.seikatubunka.metro.tokyo.jp/houjin/npo_houjin/data/files/0000001157/m-kaitou0002388.pdf</v>
      </c>
      <c r="V12" s="10" t="str">
        <f t="shared" si="48"/>
        <v>http://www.seikatubunka.metro.tokyo.jp/houjin/npo_houjin/list/ledger/0002388.html</v>
      </c>
    </row>
    <row r="13" spans="1:22" ht="30" customHeight="1" x14ac:dyDescent="0.15">
      <c r="A13" s="3">
        <v>9</v>
      </c>
      <c r="B13" s="5" t="str">
        <f t="shared" si="36"/>
        <v>テクノリンク</v>
      </c>
      <c r="C13" s="2" t="str">
        <f t="shared" si="37"/>
        <v>改善命令実施文書</v>
      </c>
      <c r="D13" s="2" t="str">
        <f t="shared" si="38"/>
        <v>市民への説明要請文書</v>
      </c>
      <c r="E13" s="2"/>
      <c r="F13" s="2"/>
      <c r="G13" s="2" t="str">
        <f t="shared" si="39"/>
        <v/>
      </c>
      <c r="H13" s="2"/>
      <c r="I13" s="14">
        <v>3149</v>
      </c>
      <c r="J13" s="13" t="s">
        <v>32</v>
      </c>
      <c r="K13" s="12"/>
      <c r="L13" s="6"/>
      <c r="M13" s="7">
        <v>1157</v>
      </c>
      <c r="N13" s="8" t="str">
        <f t="shared" si="40"/>
        <v>0000001157</v>
      </c>
      <c r="O13" s="9" t="str">
        <f t="shared" si="41"/>
        <v>0003149</v>
      </c>
      <c r="P13" s="10" t="str">
        <f t="shared" si="42"/>
        <v>meirei0003149.pdf</v>
      </c>
      <c r="Q13" s="10" t="str">
        <f t="shared" si="43"/>
        <v>m-yousei0003149.pdf</v>
      </c>
      <c r="R13" s="10" t="str">
        <f t="shared" si="44"/>
        <v>m-kaitou0003149.pdf</v>
      </c>
      <c r="S13" s="10" t="str">
        <f t="shared" si="45"/>
        <v>http://www.seikatubunka.metro.tokyo.jp/houjin/npo_houjin/data/files/0000001157/meirei0003149.pdf</v>
      </c>
      <c r="T13" s="10" t="str">
        <f t="shared" si="46"/>
        <v>http://www.seikatubunka.metro.tokyo.jp/houjin/npo_houjin/data/files/0000001157/m-yousei0003149.pdf</v>
      </c>
      <c r="U13" s="10" t="str">
        <f t="shared" si="47"/>
        <v>http://www.seikatubunka.metro.tokyo.jp/houjin/npo_houjin/data/files/0000001157/m-kaitou0003149.pdf</v>
      </c>
      <c r="V13" s="10" t="str">
        <f t="shared" si="48"/>
        <v>http://www.seikatubunka.metro.tokyo.jp/houjin/npo_houjin/list/ledger/0003149.html</v>
      </c>
    </row>
    <row r="14" spans="1:22" ht="30" customHeight="1" x14ac:dyDescent="0.15">
      <c r="A14" s="3">
        <v>10</v>
      </c>
      <c r="B14" s="5" t="str">
        <f t="shared" si="36"/>
        <v xml:space="preserve">日本祭礼文化の会 </v>
      </c>
      <c r="C14" s="2" t="str">
        <f t="shared" si="37"/>
        <v>改善命令実施文書</v>
      </c>
      <c r="D14" s="2" t="str">
        <f t="shared" si="38"/>
        <v>市民への説明要請文書</v>
      </c>
      <c r="E14" s="2"/>
      <c r="F14" s="2"/>
      <c r="G14" s="2" t="str">
        <f t="shared" si="39"/>
        <v/>
      </c>
      <c r="H14" s="2"/>
      <c r="I14" s="15">
        <v>8335</v>
      </c>
      <c r="J14" s="13" t="s">
        <v>33</v>
      </c>
      <c r="K14" s="12"/>
      <c r="L14" s="6"/>
      <c r="M14" s="7">
        <v>1157</v>
      </c>
      <c r="N14" s="8" t="str">
        <f t="shared" si="40"/>
        <v>0000001157</v>
      </c>
      <c r="O14" s="9" t="str">
        <f t="shared" si="41"/>
        <v>0008335</v>
      </c>
      <c r="P14" s="10" t="str">
        <f t="shared" si="42"/>
        <v>meirei0008335.pdf</v>
      </c>
      <c r="Q14" s="10" t="str">
        <f t="shared" si="43"/>
        <v>m-yousei0008335.pdf</v>
      </c>
      <c r="R14" s="10" t="str">
        <f t="shared" si="44"/>
        <v>m-kaitou0008335.pdf</v>
      </c>
      <c r="S14" s="10" t="str">
        <f t="shared" si="45"/>
        <v>http://www.seikatubunka.metro.tokyo.jp/houjin/npo_houjin/data/files/0000001157/meirei0008335.pdf</v>
      </c>
      <c r="T14" s="10" t="str">
        <f t="shared" si="46"/>
        <v>http://www.seikatubunka.metro.tokyo.jp/houjin/npo_houjin/data/files/0000001157/m-yousei0008335.pdf</v>
      </c>
      <c r="U14" s="10" t="str">
        <f t="shared" si="47"/>
        <v>http://www.seikatubunka.metro.tokyo.jp/houjin/npo_houjin/data/files/0000001157/m-kaitou0008335.pdf</v>
      </c>
      <c r="V14" s="10" t="str">
        <f t="shared" si="48"/>
        <v>http://www.seikatubunka.metro.tokyo.jp/houjin/npo_houjin/list/ledger/0008335.html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20240809</vt:lpstr>
      <vt:lpstr>'20240809'!Print_Area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平野　真琴</cp:lastModifiedBy>
  <cp:lastPrinted>2018-12-25T12:19:48Z</cp:lastPrinted>
  <dcterms:created xsi:type="dcterms:W3CDTF">2018-09-20T02:15:30Z</dcterms:created>
  <dcterms:modified xsi:type="dcterms:W3CDTF">2024-10-07T08:11:17Z</dcterms:modified>
</cp:coreProperties>
</file>