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82.2\都民生活部\02_管理法人課\07_NPO法人担当\02_指導・監督\14_ＨＰ更新\★ポータルサイト更新ファイル（ＨＰ更新時はこちら）\20240515（未登記市民説明）\"/>
    </mc:Choice>
  </mc:AlternateContent>
  <bookViews>
    <workbookView xWindow="-90" yWindow="-30" windowWidth="10170" windowHeight="1515"/>
  </bookViews>
  <sheets>
    <sheet name="20240515" sheetId="4" r:id="rId1"/>
  </sheets>
  <definedNames>
    <definedName name="_xlnm.Print_Area" localSheetId="0">'20240515'!$A$1:$E$25</definedName>
  </definedNames>
  <calcPr calcId="162913"/>
</workbook>
</file>

<file path=xl/calcChain.xml><?xml version="1.0" encoding="utf-8"?>
<calcChain xmlns="http://schemas.openxmlformats.org/spreadsheetml/2006/main">
  <c r="L24" i="4" l="1"/>
  <c r="Q24" i="4" s="1"/>
  <c r="B24" i="4" s="1"/>
  <c r="K24" i="4"/>
  <c r="E24" i="4"/>
  <c r="L23" i="4"/>
  <c r="N23" i="4" s="1"/>
  <c r="K23" i="4"/>
  <c r="E23" i="4"/>
  <c r="L22" i="4"/>
  <c r="Q22" i="4" s="1"/>
  <c r="B22" i="4" s="1"/>
  <c r="K22" i="4"/>
  <c r="E22" i="4"/>
  <c r="L25" i="4"/>
  <c r="Q25" i="4" s="1"/>
  <c r="B25" i="4" s="1"/>
  <c r="K25" i="4"/>
  <c r="E25" i="4"/>
  <c r="Q23" i="4" l="1"/>
  <c r="B23" i="4" s="1"/>
  <c r="P23" i="4"/>
  <c r="M23" i="4"/>
  <c r="O23" i="4" s="1"/>
  <c r="N24" i="4"/>
  <c r="P24" i="4" s="1"/>
  <c r="N22" i="4"/>
  <c r="P22" i="4" s="1"/>
  <c r="M22" i="4"/>
  <c r="O22" i="4" s="1"/>
  <c r="M24" i="4"/>
  <c r="O24" i="4" s="1"/>
  <c r="N25" i="4"/>
  <c r="P25" i="4" s="1"/>
  <c r="M25" i="4"/>
  <c r="O25" i="4" s="1"/>
  <c r="L21" i="4" l="1"/>
  <c r="Q21" i="4" s="1"/>
  <c r="B21" i="4" s="1"/>
  <c r="K21" i="4"/>
  <c r="E21" i="4"/>
  <c r="L20" i="4"/>
  <c r="N20" i="4" s="1"/>
  <c r="K20" i="4"/>
  <c r="E20" i="4"/>
  <c r="Q20" i="4" l="1"/>
  <c r="B20" i="4" s="1"/>
  <c r="M20" i="4"/>
  <c r="P20" i="4"/>
  <c r="N21" i="4"/>
  <c r="P21" i="4" s="1"/>
  <c r="M21" i="4"/>
  <c r="O21" i="4" s="1"/>
  <c r="O20" i="4"/>
</calcChain>
</file>

<file path=xl/sharedStrings.xml><?xml version="1.0" encoding="utf-8"?>
<sst xmlns="http://schemas.openxmlformats.org/spreadsheetml/2006/main" count="33" uniqueCount="32">
  <si>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</si>
  <si>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</si>
  <si>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※収受した際に収受日を更新</t>
    <rPh sb="1" eb="3">
      <t>シュウジュ</t>
    </rPh>
    <rPh sb="5" eb="6">
      <t>サイ</t>
    </rPh>
    <rPh sb="7" eb="9">
      <t>シュウジュ</t>
    </rPh>
    <rPh sb="9" eb="10">
      <t>ヒ</t>
    </rPh>
    <rPh sb="11" eb="13">
      <t>コウシン</t>
    </rPh>
    <phoneticPr fontId="1"/>
  </si>
  <si>
    <t>「市民への説明」の
都による代替掲載
（提出日）</t>
    <rPh sb="20" eb="22">
      <t>テイシュツ</t>
    </rPh>
    <rPh sb="22" eb="23">
      <t>ビ</t>
    </rPh>
    <phoneticPr fontId="1"/>
  </si>
  <si>
    <t>「市民への説明報告」
提出状況
（収受日）</t>
    <rPh sb="17" eb="19">
      <t>シュウジュ</t>
    </rPh>
    <rPh sb="19" eb="20">
      <t>ビ</t>
    </rPh>
    <phoneticPr fontId="1"/>
  </si>
  <si>
    <t>設立登記完了届出書
提出状況
（収受日）</t>
    <rPh sb="16" eb="18">
      <t>シュウジュ</t>
    </rPh>
    <rPh sb="18" eb="19">
      <t>ビ</t>
    </rPh>
    <phoneticPr fontId="1"/>
  </si>
  <si>
    <t>法人ID</t>
    <rPh sb="0" eb="2">
      <t>ホウジン</t>
    </rPh>
    <phoneticPr fontId="1"/>
  </si>
  <si>
    <t>実施日</t>
    <rPh sb="0" eb="3">
      <t>ジッシビ</t>
    </rPh>
    <phoneticPr fontId="1"/>
  </si>
  <si>
    <t>ページID</t>
    <phoneticPr fontId="1"/>
  </si>
  <si>
    <t>法人ID
（７桁ゼロパディング）</t>
    <rPh sb="0" eb="2">
      <t>ホウジン</t>
    </rPh>
    <rPh sb="7" eb="8">
      <t>ケタ</t>
    </rPh>
    <phoneticPr fontId="1"/>
  </si>
  <si>
    <t>URL
（代替掲載文）</t>
    <rPh sb="5" eb="7">
      <t>ダイタイ</t>
    </rPh>
    <rPh sb="7" eb="9">
      <t>ケイサイ</t>
    </rPh>
    <rPh sb="9" eb="10">
      <t>ブン</t>
    </rPh>
    <rPh sb="10" eb="11">
      <t>カイブン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</si>
  <si>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</si>
  <si>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ページID
（10桁ゼロパディング）</t>
    <rPh sb="9" eb="10">
      <t>ケタ</t>
    </rPh>
    <phoneticPr fontId="1"/>
  </si>
  <si>
    <t>代替掲載文
提出日
（掲載希望時は入力）</t>
    <rPh sb="0" eb="2">
      <t>ダイタイ</t>
    </rPh>
    <rPh sb="2" eb="4">
      <t>ケイサイ</t>
    </rPh>
    <rPh sb="4" eb="5">
      <t>ブン</t>
    </rPh>
    <rPh sb="6" eb="8">
      <t>テイシュツ</t>
    </rPh>
    <rPh sb="8" eb="9">
      <t>ビ</t>
    </rPh>
    <rPh sb="11" eb="13">
      <t>ケイサイ</t>
    </rPh>
    <rPh sb="13" eb="15">
      <t>キボウ</t>
    </rPh>
    <rPh sb="15" eb="16">
      <t>ジ</t>
    </rPh>
    <rPh sb="17" eb="19">
      <t>ニュウリョク</t>
    </rPh>
    <phoneticPr fontId="1"/>
  </si>
  <si>
    <t>PDFファイル名
（代替掲載文）
yyyymmdddaitai0000000.pdf</t>
    <rPh sb="7" eb="8">
      <t>メイ</t>
    </rPh>
    <rPh sb="10" eb="12">
      <t>ダイタイ</t>
    </rPh>
    <rPh sb="12" eb="14">
      <t>ケイサイ</t>
    </rPh>
    <rPh sb="14" eb="15">
      <t>ブン</t>
    </rPh>
    <phoneticPr fontId="1"/>
  </si>
  <si>
    <t>設立登記完了届出書の提出がない法人から提出された説明文書</t>
    <phoneticPr fontId="1"/>
  </si>
  <si>
    <t>　設立の認証後6か月が経過したにもかかわらず、設立登記完了届出書を未提出の法人に対し、「市民への説明要請」を実施した。</t>
    <phoneticPr fontId="1"/>
  </si>
  <si>
    <t>　なお、説明文書、設立登記完了届出書が提出されてから一定程度経過した段階で、団体名及び受理日の記載を削除することがある。</t>
    <phoneticPr fontId="1"/>
  </si>
  <si>
    <t>【注】『設立登記完了届出書提出状況』に記載がある場合には、設立登記完了届出書が提出されたことを示す。</t>
    <phoneticPr fontId="1"/>
  </si>
  <si>
    <t>　　　『「市民への説明報告」提出状況』に記載がある場合には、「市民への説明」が実施され、都に実施報告が提出されたことを示す。</t>
    <phoneticPr fontId="1"/>
  </si>
  <si>
    <t>　　　『「市民への説明」の都による代替掲載』を依頼した団体については、『「市民への説明」の都による代替掲載』欄に説明文書を搭載している。</t>
    <phoneticPr fontId="1"/>
  </si>
  <si>
    <t>PDFファイル名
（説明報告）
yyyymmddsetumei0000000.pdf</t>
    <rPh sb="10" eb="12">
      <t>セツメイ</t>
    </rPh>
    <rPh sb="12" eb="14">
      <t>ホウコク</t>
    </rPh>
    <phoneticPr fontId="1"/>
  </si>
  <si>
    <t>URL
（説明掲載文）</t>
    <rPh sb="5" eb="7">
      <t>セツメイ</t>
    </rPh>
    <phoneticPr fontId="1"/>
  </si>
  <si>
    <t>生活文化スポーツ局</t>
  </si>
  <si>
    <t>都民生活部</t>
  </si>
  <si>
    <t>ハミングバード</t>
    <phoneticPr fontId="1"/>
  </si>
  <si>
    <t>Ｒａｉｌｗａｙ　Ｆａｎ　Ｃｌｕｂ</t>
    <phoneticPr fontId="1"/>
  </si>
  <si>
    <t>ＮＰＯ法人わがままプラネット</t>
    <phoneticPr fontId="1"/>
  </si>
  <si>
    <t>武蔵野教育研究会</t>
    <phoneticPr fontId="1"/>
  </si>
  <si>
    <t>ＮＰＯ法人ぼこでこ</t>
    <phoneticPr fontId="1"/>
  </si>
  <si>
    <t>国際盆踊り協会</t>
    <phoneticPr fontId="1"/>
  </si>
  <si>
    <t>令和６年5月15日現在の状況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rPh sb="12" eb="14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</si>
</sst>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58" fontId="6" fillId="0" borderId="1" xfId="1" applyNumberForma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>
      <alignment vertical="center"/>
    </xf>
    <xf numFmtId="0" fontId="0" fillId="4" borderId="1" xfId="0" applyFill="1" applyBorder="1">
      <alignment vertical="center"/>
    </xf>
    <xf numFmtId="0" fontId="5" fillId="4" borderId="1" xfId="0" applyFont="1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4" fillId="5" borderId="1" xfId="0" applyFont="1" applyFill="1" applyBorder="1">
      <alignment vertical="center"/>
    </xf>
    <xf numFmtId="0" fontId="2" fillId="5" borderId="1" xfId="0" applyFont="1" applyFill="1" applyBorder="1" applyAlignment="1">
      <alignment horizontal="left" vertical="center" wrapText="1"/>
    </xf>
    <xf numFmtId="176" fontId="4" fillId="5" borderId="1" xfId="0" applyNumberFormat="1" applyFont="1" applyFill="1" applyBorder="1">
      <alignment vertical="center"/>
    </xf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58" fontId="0" fillId="0" borderId="0" xfId="0" applyNumberFormat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136071</xdr:colOff>
      <xdr:row>15</xdr:row>
      <xdr:rowOff>0</xdr:rowOff>
    </xdr:from>
    <xdr:to>
      <xdr:col>8</xdr:col>
      <xdr:colOff>1455964</xdr:colOff>
      <xdr:row>17</xdr:row>
      <xdr:rowOff>114214</xdr:rowOff>
    </xdr:to>
    <xdr:sp macro="" textlink="">
      <xdr:nvSpPr>
        <xdr:cNvPr id="3" name="正方形/長方形 2"/>
        <xdr:cNvSpPr/>
      </xdr:nvSpPr>
      <xdr:spPr>
        <a:xfrm>
          <a:off x="8790214" y="0"/>
          <a:ext cx="7062107" cy="46800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10</xdr:col>
      <xdr:colOff>112058</xdr:colOff>
      <xdr:row>15</xdr:row>
      <xdr:rowOff>0</xdr:rowOff>
    </xdr:from>
    <xdr:to>
      <xdr:col>16</xdr:col>
      <xdr:colOff>3268435</xdr:colOff>
      <xdr:row>17</xdr:row>
      <xdr:rowOff>114214</xdr:rowOff>
    </xdr:to>
    <xdr:sp macro="" textlink="">
      <xdr:nvSpPr>
        <xdr:cNvPr id="4" name="正方形/長方形 3"/>
        <xdr:cNvSpPr/>
      </xdr:nvSpPr>
      <xdr:spPr>
        <a:xfrm>
          <a:off x="17270665" y="0"/>
          <a:ext cx="11851341" cy="4680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9</xdr:col>
      <xdr:colOff>78442</xdr:colOff>
      <xdr:row>15</xdr:row>
      <xdr:rowOff>0</xdr:rowOff>
    </xdr:from>
    <xdr:to>
      <xdr:col>9</xdr:col>
      <xdr:colOff>1165413</xdr:colOff>
      <xdr:row>17</xdr:row>
      <xdr:rowOff>114214</xdr:rowOff>
    </xdr:to>
    <xdr:sp macro="" textlink="">
      <xdr:nvSpPr>
        <xdr:cNvPr id="5" name="正方形/長方形 4"/>
        <xdr:cNvSpPr/>
      </xdr:nvSpPr>
      <xdr:spPr>
        <a:xfrm>
          <a:off x="16012406" y="0"/>
          <a:ext cx="1086971" cy="468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view="pageBreakPreview" zoomScale="85" zoomScaleNormal="70" zoomScaleSheetLayoutView="85" workbookViewId="0">
      <selection activeCell="S9" sqref="S9"/>
    </sheetView>
  </sheetViews>
  <sheetFormatPr defaultRowHeight="13.5" x14ac:dyDescent="0.15"/>
  <cols>
    <col min="1" max="1" width="10.625" customWidth="1"/>
    <col min="2" max="2" width="45.625" customWidth="1"/>
    <col min="3" max="4" width="21.75" customWidth="1"/>
    <col min="5" max="5" width="25.125" customWidth="1"/>
    <col min="6" max="6" width="22.75" hidden="1" customWidth="1"/>
    <col min="7" max="7" width="43.125" hidden="1" customWidth="1"/>
    <col min="8" max="8" width="9.5" hidden="1" customWidth="1"/>
    <col min="9" max="9" width="20.125" hidden="1" customWidth="1"/>
    <col min="10" max="10" width="16" hidden="1" customWidth="1"/>
    <col min="11" max="11" width="21.125" hidden="1" customWidth="1"/>
    <col min="12" max="12" width="22.75" hidden="1" customWidth="1"/>
    <col min="13" max="13" width="26" hidden="1" customWidth="1"/>
    <col min="14" max="14" width="26" style="14" hidden="1" customWidth="1"/>
    <col min="15" max="15" width="44.25" hidden="1" customWidth="1"/>
    <col min="16" max="16" width="44.25" style="14" hidden="1" customWidth="1"/>
    <col min="17" max="17" width="36.125" hidden="1" customWidth="1"/>
    <col min="18" max="18" width="9.25" customWidth="1"/>
  </cols>
  <sheetData>
    <row r="1" spans="1:6" x14ac:dyDescent="0.15">
      <c r="A1" s="14"/>
      <c r="B1" s="14"/>
      <c r="C1" s="14"/>
      <c r="D1" s="14"/>
      <c r="E1" s="16">
        <v>45427</v>
      </c>
      <c r="F1" s="16"/>
    </row>
    <row r="2" spans="1:6" x14ac:dyDescent="0.15">
      <c r="A2" s="14"/>
      <c r="B2" s="14"/>
      <c r="C2" s="14"/>
      <c r="D2" s="14"/>
      <c r="E2" s="14" t="s">
        <v>23</v>
      </c>
      <c r="F2" s="14"/>
    </row>
    <row r="3" spans="1:6" s="14" customFormat="1" x14ac:dyDescent="0.15">
      <c r="E3" s="14" t="s">
        <v>24</v>
      </c>
    </row>
    <row r="4" spans="1:6" s="14" customFormat="1" x14ac:dyDescent="0.15"/>
    <row r="5" spans="1:6" ht="14.25" x14ac:dyDescent="0.15">
      <c r="A5" s="15" t="s">
        <v>15</v>
      </c>
      <c r="B5" s="14"/>
      <c r="C5" s="14"/>
      <c r="D5" s="14"/>
      <c r="E5" s="14"/>
      <c r="F5" s="14"/>
    </row>
    <row r="8" spans="1:6" x14ac:dyDescent="0.15">
      <c r="A8" s="14" t="s">
        <v>16</v>
      </c>
      <c r="B8" s="14"/>
      <c r="C8" s="14"/>
      <c r="D8" s="14"/>
      <c r="E8" s="14"/>
      <c r="F8" s="14"/>
    </row>
    <row r="9" spans="1:6" x14ac:dyDescent="0.15">
      <c r="A9" s="14"/>
      <c r="B9" s="14"/>
      <c r="C9" s="14"/>
      <c r="D9" s="14"/>
      <c r="E9" s="14"/>
      <c r="F9" s="14"/>
    </row>
    <row r="10" spans="1:6" x14ac:dyDescent="0.15">
      <c r="A10" s="14" t="s">
        <v>17</v>
      </c>
      <c r="B10" s="14"/>
      <c r="C10" s="14"/>
      <c r="D10" s="14"/>
      <c r="E10" s="14"/>
      <c r="F10" s="14"/>
    </row>
    <row r="12" spans="1:6" x14ac:dyDescent="0.15">
      <c r="A12" s="14" t="s">
        <v>18</v>
      </c>
      <c r="B12" s="14"/>
      <c r="C12" s="14"/>
      <c r="D12" s="14"/>
      <c r="E12" s="14"/>
      <c r="F12" s="14"/>
    </row>
    <row r="13" spans="1:6" x14ac:dyDescent="0.15">
      <c r="A13" s="14" t="s">
        <v>19</v>
      </c>
      <c r="B13" s="14"/>
      <c r="C13" s="14"/>
      <c r="D13" s="14"/>
      <c r="E13" s="14"/>
      <c r="F13" s="14"/>
    </row>
    <row r="14" spans="1:6" x14ac:dyDescent="0.15">
      <c r="A14" s="14" t="s">
        <v>20</v>
      </c>
      <c r="B14" s="14"/>
      <c r="C14" s="14"/>
      <c r="D14" s="14"/>
      <c r="E14" s="14"/>
      <c r="F14" s="14"/>
    </row>
    <row r="16" spans="1:6" x14ac:dyDescent="0.15">
      <c r="E16" s="5" t="s">
        <v>31</v>
      </c>
    </row>
    <row r="17" spans="1:17" x14ac:dyDescent="0.15">
      <c r="E17" s="5" t="s">
        <v>2</v>
      </c>
    </row>
    <row r="19" spans="1:17" ht="40.5" x14ac:dyDescent="0.15">
      <c r="A19" s="1" t="s">
        <v>0</v>
      </c>
      <c r="B19" s="1" t="s">
        <v>1</v>
      </c>
      <c r="C19" s="1" t="s">
        <v>5</v>
      </c>
      <c r="D19" s="1" t="s">
        <v>4</v>
      </c>
      <c r="E19" s="1" t="s">
        <v>3</v>
      </c>
      <c r="F19" s="2" t="s">
        <v>6</v>
      </c>
      <c r="G19" s="6" t="s">
        <v>1</v>
      </c>
      <c r="H19" s="6" t="s">
        <v>7</v>
      </c>
      <c r="I19" s="6" t="s">
        <v>13</v>
      </c>
      <c r="J19" s="6" t="s">
        <v>8</v>
      </c>
      <c r="K19" s="1" t="s">
        <v>12</v>
      </c>
      <c r="L19" s="2" t="s">
        <v>9</v>
      </c>
      <c r="M19" s="2" t="s">
        <v>14</v>
      </c>
      <c r="N19" s="2" t="s">
        <v>21</v>
      </c>
      <c r="O19" s="1" t="s">
        <v>10</v>
      </c>
      <c r="P19" s="1" t="s">
        <v>22</v>
      </c>
      <c r="Q19" s="1" t="s">
        <v>11</v>
      </c>
    </row>
    <row r="20" spans="1:17" s="14" customFormat="1" ht="30" customHeight="1" x14ac:dyDescent="0.15">
      <c r="A20" s="3">
        <v>1</v>
      </c>
      <c r="B20" s="4" t="str">
        <f t="shared" ref="B20:B25" si="0">IF(ISBLANK(G20),"",HYPERLINK(Q20,G20))</f>
        <v>ハミングバード</v>
      </c>
      <c r="C20" s="17"/>
      <c r="D20" s="17"/>
      <c r="E20" s="18" t="str">
        <f t="shared" ref="E20:E25" si="1">IF(ISBLANK(I20),"",HYPERLINK(O20,TEXT(I20,"gggy年m月d日")))</f>
        <v/>
      </c>
      <c r="F20" s="11">
        <v>14219</v>
      </c>
      <c r="G20" s="12" t="s">
        <v>25</v>
      </c>
      <c r="H20" s="11">
        <v>20240515</v>
      </c>
      <c r="I20" s="13"/>
      <c r="J20" s="7">
        <v>1157</v>
      </c>
      <c r="K20" s="8" t="str">
        <f t="shared" ref="K20:K25" si="2">TEXT(J20,"0000000000")</f>
        <v>0000001157</v>
      </c>
      <c r="L20" s="8" t="str">
        <f t="shared" ref="L20:L25" si="3">IF(F20=999999,"",TEXT(F20,"0000000"))</f>
        <v>0014219</v>
      </c>
      <c r="M20" s="9" t="str">
        <f t="shared" ref="M20:M25" si="4">H20&amp;"sm-daitai"&amp;L20&amp;".pdf"</f>
        <v>20240515sm-daitai0014219.pdf</v>
      </c>
      <c r="N20" s="9" t="str">
        <f t="shared" ref="N20:N25" si="5">H20&amp;"sm-setumei"&amp;L20&amp;".pdf"</f>
        <v>20240515sm-setumei0014219.pdf</v>
      </c>
      <c r="O20" s="10" t="str">
        <f t="shared" ref="O20:O25" si="6">"http://www.seikatubunka.metro.tokyo.jp/houjin/npo_houjin/data/files/"&amp;K20&amp;"/"&amp;M20</f>
        <v>http://www.seikatubunka.metro.tokyo.jp/houjin/npo_houjin/data/files/0000001157/20240515sm-daitai0014219.pdf</v>
      </c>
      <c r="P20" s="10" t="str">
        <f t="shared" ref="P20:P25" si="7">"http://www.seikatubunka.metro.tokyo.jp/houjin/npo_houjin/data/files/"&amp;K20&amp;"/"&amp;N20</f>
        <v>http://www.seikatubunka.metro.tokyo.jp/houjin/npo_houjin/data/files/0000001157/20240515sm-setumei0014219.pdf</v>
      </c>
      <c r="Q20" s="10" t="str">
        <f t="shared" ref="Q20:Q25" si="8">"http://www.seikatubunka.metro.tokyo.jp/houjin/npo_houjin/list/ledger/"&amp;L20&amp;".html"</f>
        <v>http://www.seikatubunka.metro.tokyo.jp/houjin/npo_houjin/list/ledger/0014219.html</v>
      </c>
    </row>
    <row r="21" spans="1:17" s="14" customFormat="1" ht="30" customHeight="1" x14ac:dyDescent="0.15">
      <c r="A21" s="3">
        <v>2</v>
      </c>
      <c r="B21" s="4" t="str">
        <f t="shared" si="0"/>
        <v>Ｒａｉｌｗａｙ　Ｆａｎ　Ｃｌｕｂ</v>
      </c>
      <c r="C21" s="17"/>
      <c r="D21" s="17"/>
      <c r="E21" s="18" t="str">
        <f t="shared" si="1"/>
        <v/>
      </c>
      <c r="F21" s="11">
        <v>14315</v>
      </c>
      <c r="G21" s="12" t="s">
        <v>26</v>
      </c>
      <c r="H21" s="11">
        <v>20240515</v>
      </c>
      <c r="I21" s="13"/>
      <c r="J21" s="7">
        <v>1157</v>
      </c>
      <c r="K21" s="8" t="str">
        <f t="shared" si="2"/>
        <v>0000001157</v>
      </c>
      <c r="L21" s="8" t="str">
        <f t="shared" si="3"/>
        <v>0014315</v>
      </c>
      <c r="M21" s="9" t="str">
        <f t="shared" si="4"/>
        <v>20240515sm-daitai0014315.pdf</v>
      </c>
      <c r="N21" s="9" t="str">
        <f t="shared" si="5"/>
        <v>20240515sm-setumei0014315.pdf</v>
      </c>
      <c r="O21" s="10" t="str">
        <f t="shared" si="6"/>
        <v>http://www.seikatubunka.metro.tokyo.jp/houjin/npo_houjin/data/files/0000001157/20240515sm-daitai0014315.pdf</v>
      </c>
      <c r="P21" s="10" t="str">
        <f t="shared" si="7"/>
        <v>http://www.seikatubunka.metro.tokyo.jp/houjin/npo_houjin/data/files/0000001157/20240515sm-setumei0014315.pdf</v>
      </c>
      <c r="Q21" s="10" t="str">
        <f t="shared" si="8"/>
        <v>http://www.seikatubunka.metro.tokyo.jp/houjin/npo_houjin/list/ledger/0014315.html</v>
      </c>
    </row>
    <row r="22" spans="1:17" s="14" customFormat="1" ht="30" customHeight="1" x14ac:dyDescent="0.15">
      <c r="A22" s="3">
        <v>3</v>
      </c>
      <c r="B22" s="4" t="str">
        <f t="shared" ref="B22:B24" si="9">IF(ISBLANK(G22),"",HYPERLINK(Q22,G22))</f>
        <v>ＮＰＯ法人わがままプラネット</v>
      </c>
      <c r="C22" s="17"/>
      <c r="D22" s="17"/>
      <c r="E22" s="18" t="str">
        <f t="shared" ref="E22:E24" si="10">IF(ISBLANK(I22),"",HYPERLINK(O22,TEXT(I22,"gggy年m月d日")))</f>
        <v/>
      </c>
      <c r="F22" s="11">
        <v>14326</v>
      </c>
      <c r="G22" s="12" t="s">
        <v>27</v>
      </c>
      <c r="H22" s="11">
        <v>20240515</v>
      </c>
      <c r="I22" s="13"/>
      <c r="J22" s="7">
        <v>1157</v>
      </c>
      <c r="K22" s="8" t="str">
        <f t="shared" ref="K22:K24" si="11">TEXT(J22,"0000000000")</f>
        <v>0000001157</v>
      </c>
      <c r="L22" s="8" t="str">
        <f t="shared" ref="L22:L24" si="12">IF(F22=999999,"",TEXT(F22,"0000000"))</f>
        <v>0014326</v>
      </c>
      <c r="M22" s="9" t="str">
        <f t="shared" ref="M22:M24" si="13">H22&amp;"sm-daitai"&amp;L22&amp;".pdf"</f>
        <v>20240515sm-daitai0014326.pdf</v>
      </c>
      <c r="N22" s="9" t="str">
        <f t="shared" ref="N22:N24" si="14">H22&amp;"sm-setumei"&amp;L22&amp;".pdf"</f>
        <v>20240515sm-setumei0014326.pdf</v>
      </c>
      <c r="O22" s="10" t="str">
        <f t="shared" ref="O22:O24" si="15">"http://www.seikatubunka.metro.tokyo.jp/houjin/npo_houjin/data/files/"&amp;K22&amp;"/"&amp;M22</f>
        <v>http://www.seikatubunka.metro.tokyo.jp/houjin/npo_houjin/data/files/0000001157/20240515sm-daitai0014326.pdf</v>
      </c>
      <c r="P22" s="10" t="str">
        <f t="shared" ref="P22:P24" si="16">"http://www.seikatubunka.metro.tokyo.jp/houjin/npo_houjin/data/files/"&amp;K22&amp;"/"&amp;N22</f>
        <v>http://www.seikatubunka.metro.tokyo.jp/houjin/npo_houjin/data/files/0000001157/20240515sm-setumei0014326.pdf</v>
      </c>
      <c r="Q22" s="10" t="str">
        <f t="shared" ref="Q22:Q24" si="17">"http://www.seikatubunka.metro.tokyo.jp/houjin/npo_houjin/list/ledger/"&amp;L22&amp;".html"</f>
        <v>http://www.seikatubunka.metro.tokyo.jp/houjin/npo_houjin/list/ledger/0014326.html</v>
      </c>
    </row>
    <row r="23" spans="1:17" s="14" customFormat="1" ht="30" customHeight="1" x14ac:dyDescent="0.15">
      <c r="A23" s="3">
        <v>4</v>
      </c>
      <c r="B23" s="4" t="str">
        <f t="shared" si="9"/>
        <v>武蔵野教育研究会</v>
      </c>
      <c r="C23" s="17"/>
      <c r="D23" s="17"/>
      <c r="E23" s="18" t="str">
        <f t="shared" si="10"/>
        <v/>
      </c>
      <c r="F23" s="11">
        <v>14337</v>
      </c>
      <c r="G23" s="12" t="s">
        <v>28</v>
      </c>
      <c r="H23" s="11">
        <v>20240515</v>
      </c>
      <c r="I23" s="13"/>
      <c r="J23" s="7">
        <v>1157</v>
      </c>
      <c r="K23" s="8" t="str">
        <f t="shared" si="11"/>
        <v>0000001157</v>
      </c>
      <c r="L23" s="8" t="str">
        <f t="shared" si="12"/>
        <v>0014337</v>
      </c>
      <c r="M23" s="9" t="str">
        <f t="shared" si="13"/>
        <v>20240515sm-daitai0014337.pdf</v>
      </c>
      <c r="N23" s="9" t="str">
        <f t="shared" si="14"/>
        <v>20240515sm-setumei0014337.pdf</v>
      </c>
      <c r="O23" s="10" t="str">
        <f t="shared" si="15"/>
        <v>http://www.seikatubunka.metro.tokyo.jp/houjin/npo_houjin/data/files/0000001157/20240515sm-daitai0014337.pdf</v>
      </c>
      <c r="P23" s="10" t="str">
        <f t="shared" si="16"/>
        <v>http://www.seikatubunka.metro.tokyo.jp/houjin/npo_houjin/data/files/0000001157/20240515sm-setumei0014337.pdf</v>
      </c>
      <c r="Q23" s="10" t="str">
        <f t="shared" si="17"/>
        <v>http://www.seikatubunka.metro.tokyo.jp/houjin/npo_houjin/list/ledger/0014337.html</v>
      </c>
    </row>
    <row r="24" spans="1:17" s="14" customFormat="1" ht="30" customHeight="1" x14ac:dyDescent="0.15">
      <c r="A24" s="3">
        <v>5</v>
      </c>
      <c r="B24" s="4" t="str">
        <f t="shared" si="9"/>
        <v>ＮＰＯ法人ぼこでこ</v>
      </c>
      <c r="C24" s="17"/>
      <c r="D24" s="17"/>
      <c r="E24" s="18" t="str">
        <f t="shared" si="10"/>
        <v/>
      </c>
      <c r="F24" s="11">
        <v>14348</v>
      </c>
      <c r="G24" s="12" t="s">
        <v>29</v>
      </c>
      <c r="H24" s="11">
        <v>20240515</v>
      </c>
      <c r="I24" s="13"/>
      <c r="J24" s="7">
        <v>1157</v>
      </c>
      <c r="K24" s="8" t="str">
        <f t="shared" si="11"/>
        <v>0000001157</v>
      </c>
      <c r="L24" s="8" t="str">
        <f t="shared" si="12"/>
        <v>0014348</v>
      </c>
      <c r="M24" s="9" t="str">
        <f t="shared" si="13"/>
        <v>20240515sm-daitai0014348.pdf</v>
      </c>
      <c r="N24" s="9" t="str">
        <f t="shared" si="14"/>
        <v>20240515sm-setumei0014348.pdf</v>
      </c>
      <c r="O24" s="10" t="str">
        <f t="shared" si="15"/>
        <v>http://www.seikatubunka.metro.tokyo.jp/houjin/npo_houjin/data/files/0000001157/20240515sm-daitai0014348.pdf</v>
      </c>
      <c r="P24" s="10" t="str">
        <f t="shared" si="16"/>
        <v>http://www.seikatubunka.metro.tokyo.jp/houjin/npo_houjin/data/files/0000001157/20240515sm-setumei0014348.pdf</v>
      </c>
      <c r="Q24" s="10" t="str">
        <f t="shared" si="17"/>
        <v>http://www.seikatubunka.metro.tokyo.jp/houjin/npo_houjin/list/ledger/0014348.html</v>
      </c>
    </row>
    <row r="25" spans="1:17" s="14" customFormat="1" ht="30" customHeight="1" x14ac:dyDescent="0.15">
      <c r="A25" s="3">
        <v>6</v>
      </c>
      <c r="B25" s="4" t="str">
        <f t="shared" si="0"/>
        <v>国際盆踊り協会</v>
      </c>
      <c r="C25" s="17"/>
      <c r="D25" s="17"/>
      <c r="E25" s="18" t="str">
        <f t="shared" si="1"/>
        <v/>
      </c>
      <c r="F25" s="11">
        <v>14352</v>
      </c>
      <c r="G25" s="12" t="s">
        <v>30</v>
      </c>
      <c r="H25" s="11">
        <v>20240515</v>
      </c>
      <c r="I25" s="13"/>
      <c r="J25" s="7">
        <v>1157</v>
      </c>
      <c r="K25" s="8" t="str">
        <f t="shared" si="2"/>
        <v>0000001157</v>
      </c>
      <c r="L25" s="8" t="str">
        <f t="shared" si="3"/>
        <v>0014352</v>
      </c>
      <c r="M25" s="9" t="str">
        <f t="shared" si="4"/>
        <v>20240515sm-daitai0014352.pdf</v>
      </c>
      <c r="N25" s="9" t="str">
        <f t="shared" si="5"/>
        <v>20240515sm-setumei0014352.pdf</v>
      </c>
      <c r="O25" s="10" t="str">
        <f t="shared" si="6"/>
        <v>http://www.seikatubunka.metro.tokyo.jp/houjin/npo_houjin/data/files/0000001157/20240515sm-daitai0014352.pdf</v>
      </c>
      <c r="P25" s="10" t="str">
        <f t="shared" si="7"/>
        <v>http://www.seikatubunka.metro.tokyo.jp/houjin/npo_houjin/data/files/0000001157/20240515sm-setumei0014352.pdf</v>
      </c>
      <c r="Q25" s="10" t="str">
        <f t="shared" si="8"/>
        <v>http://www.seikatubunka.metro.tokyo.jp/houjin/npo_houjin/list/ledger/0014352.html</v>
      </c>
    </row>
    <row r="26" spans="1:17" ht="30" customHeight="1" x14ac:dyDescent="0.15"/>
  </sheetData>
  <phoneticPr fontId="1"/>
  <pageMargins left="0.7" right="0.7" top="0.75" bottom="0.75" header="0.3" footer="0.3"/>
  <pageSetup paperSize="9" scale="70" orientation="portrait" r:id="rId1"/>
  <colBreaks count="1" manualBreakCount="1">
    <brk id="9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20240515</vt:lpstr>
      <vt:lpstr>'20240515'!Print_Area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2021-11-05T00:54:08Z</cp:lastPrinted>
  <dcterms:created xsi:type="dcterms:W3CDTF">2018-09-20T02:14:34Z</dcterms:created>
  <dcterms:modified xsi:type="dcterms:W3CDTF">2024-05-17T01:37:25Z</dcterms:modified>
</cp:coreProperties>
</file>