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39999（説明要請・未登記）次回更新\"/>
    </mc:Choice>
  </mc:AlternateContent>
  <bookViews>
    <workbookView xWindow="-12" yWindow="0" windowWidth="10068" windowHeight="1488"/>
  </bookViews>
  <sheets>
    <sheet name="20231107" sheetId="9" r:id="rId1"/>
  </sheets>
  <definedNames>
    <definedName name="_xlnm.Print_Area" localSheetId="0">'20231107'!$A$1:$G$29</definedName>
  </definedNames>
  <calcPr calcId="162913"/>
</workbook>
</file>

<file path=xl/calcChain.xml><?xml version="1.0" encoding="utf-8"?>
<calcChain xmlns="http://schemas.openxmlformats.org/spreadsheetml/2006/main">
  <c r="F12" i="9" l="1"/>
  <c r="F14" i="9" l="1"/>
  <c r="N29" i="9" l="1"/>
  <c r="U29" i="9" s="1"/>
  <c r="B29" i="9" s="1"/>
  <c r="M29" i="9"/>
  <c r="N28" i="9"/>
  <c r="U28" i="9" s="1"/>
  <c r="B28" i="9" s="1"/>
  <c r="M28" i="9"/>
  <c r="N27" i="9"/>
  <c r="U27" i="9" s="1"/>
  <c r="B27" i="9" s="1"/>
  <c r="M27" i="9"/>
  <c r="N26" i="9"/>
  <c r="U26" i="9" s="1"/>
  <c r="B26" i="9" s="1"/>
  <c r="M26" i="9"/>
  <c r="N25" i="9"/>
  <c r="U25" i="9" s="1"/>
  <c r="B25" i="9" s="1"/>
  <c r="M25" i="9"/>
  <c r="N24" i="9"/>
  <c r="U24" i="9" s="1"/>
  <c r="B24" i="9" s="1"/>
  <c r="M24" i="9"/>
  <c r="N23" i="9"/>
  <c r="U23" i="9" s="1"/>
  <c r="B23" i="9" s="1"/>
  <c r="M23" i="9"/>
  <c r="N22" i="9"/>
  <c r="U22" i="9" s="1"/>
  <c r="B22" i="9" s="1"/>
  <c r="M22" i="9"/>
  <c r="N21" i="9"/>
  <c r="U21" i="9" s="1"/>
  <c r="B21" i="9" s="1"/>
  <c r="M21" i="9"/>
  <c r="N20" i="9"/>
  <c r="U20" i="9" s="1"/>
  <c r="B20" i="9" s="1"/>
  <c r="M20" i="9"/>
  <c r="N19" i="9"/>
  <c r="U19" i="9" s="1"/>
  <c r="B19" i="9" s="1"/>
  <c r="M19" i="9"/>
  <c r="N18" i="9"/>
  <c r="U18" i="9" s="1"/>
  <c r="B18" i="9" s="1"/>
  <c r="M18" i="9"/>
  <c r="N17" i="9"/>
  <c r="U17" i="9" s="1"/>
  <c r="B17" i="9" s="1"/>
  <c r="M17" i="9"/>
  <c r="N16" i="9"/>
  <c r="U16" i="9" s="1"/>
  <c r="B16" i="9" s="1"/>
  <c r="M16" i="9"/>
  <c r="N15" i="9"/>
  <c r="U15" i="9" s="1"/>
  <c r="B15" i="9" s="1"/>
  <c r="M15" i="9"/>
  <c r="N14" i="9"/>
  <c r="U14" i="9" s="1"/>
  <c r="B14" i="9" s="1"/>
  <c r="M14" i="9"/>
  <c r="N13" i="9"/>
  <c r="U13" i="9" s="1"/>
  <c r="B13" i="9" s="1"/>
  <c r="M13" i="9"/>
  <c r="N12" i="9"/>
  <c r="U12" i="9" s="1"/>
  <c r="B12" i="9" s="1"/>
  <c r="M12" i="9"/>
  <c r="N11" i="9"/>
  <c r="U11" i="9" s="1"/>
  <c r="B11" i="9" s="1"/>
  <c r="M11" i="9"/>
  <c r="N10" i="9"/>
  <c r="U10" i="9" s="1"/>
  <c r="B10" i="9" s="1"/>
  <c r="M10" i="9"/>
  <c r="P29" i="9" l="1"/>
  <c r="S29" i="9" s="1"/>
  <c r="D29" i="9" s="1"/>
  <c r="O29" i="9"/>
  <c r="R29" i="9" s="1"/>
  <c r="C29" i="9" s="1"/>
  <c r="Q29" i="9"/>
  <c r="T29" i="9" s="1"/>
  <c r="P24" i="9"/>
  <c r="S24" i="9" s="1"/>
  <c r="D24" i="9" s="1"/>
  <c r="P25" i="9"/>
  <c r="S25" i="9" s="1"/>
  <c r="D25" i="9" s="1"/>
  <c r="P26" i="9"/>
  <c r="S26" i="9" s="1"/>
  <c r="D26" i="9" s="1"/>
  <c r="P27" i="9"/>
  <c r="S27" i="9" s="1"/>
  <c r="D27" i="9" s="1"/>
  <c r="P28" i="9"/>
  <c r="S28" i="9" s="1"/>
  <c r="D28" i="9" s="1"/>
  <c r="O24" i="9"/>
  <c r="R24" i="9" s="1"/>
  <c r="C24" i="9" s="1"/>
  <c r="Q24" i="9"/>
  <c r="T24" i="9" s="1"/>
  <c r="O25" i="9"/>
  <c r="R25" i="9" s="1"/>
  <c r="C25" i="9" s="1"/>
  <c r="Q25" i="9"/>
  <c r="T25" i="9" s="1"/>
  <c r="O26" i="9"/>
  <c r="R26" i="9" s="1"/>
  <c r="C26" i="9" s="1"/>
  <c r="Q26" i="9"/>
  <c r="T26" i="9" s="1"/>
  <c r="O27" i="9"/>
  <c r="R27" i="9" s="1"/>
  <c r="C27" i="9" s="1"/>
  <c r="Q27" i="9"/>
  <c r="T27" i="9" s="1"/>
  <c r="O28" i="9"/>
  <c r="R28" i="9" s="1"/>
  <c r="C28" i="9" s="1"/>
  <c r="Q28" i="9"/>
  <c r="T28" i="9" s="1"/>
  <c r="P20" i="9"/>
  <c r="S20" i="9" s="1"/>
  <c r="D20" i="9" s="1"/>
  <c r="P21" i="9"/>
  <c r="S21" i="9" s="1"/>
  <c r="D21" i="9" s="1"/>
  <c r="P22" i="9"/>
  <c r="S22" i="9" s="1"/>
  <c r="D22" i="9" s="1"/>
  <c r="P23" i="9"/>
  <c r="S23" i="9" s="1"/>
  <c r="D23" i="9" s="1"/>
  <c r="O20" i="9"/>
  <c r="R20" i="9" s="1"/>
  <c r="C20" i="9" s="1"/>
  <c r="Q20" i="9"/>
  <c r="T20" i="9" s="1"/>
  <c r="O21" i="9"/>
  <c r="R21" i="9" s="1"/>
  <c r="C21" i="9" s="1"/>
  <c r="Q21" i="9"/>
  <c r="T21" i="9" s="1"/>
  <c r="O22" i="9"/>
  <c r="R22" i="9" s="1"/>
  <c r="C22" i="9" s="1"/>
  <c r="Q22" i="9"/>
  <c r="T22" i="9" s="1"/>
  <c r="O23" i="9"/>
  <c r="R23" i="9" s="1"/>
  <c r="C23" i="9" s="1"/>
  <c r="Q23" i="9"/>
  <c r="T23" i="9" s="1"/>
  <c r="P15" i="9"/>
  <c r="S15" i="9" s="1"/>
  <c r="D15" i="9" s="1"/>
  <c r="P16" i="9"/>
  <c r="S16" i="9" s="1"/>
  <c r="D16" i="9" s="1"/>
  <c r="P17" i="9"/>
  <c r="S17" i="9" s="1"/>
  <c r="D17" i="9" s="1"/>
  <c r="P18" i="9"/>
  <c r="S18" i="9" s="1"/>
  <c r="D18" i="9" s="1"/>
  <c r="P19" i="9"/>
  <c r="S19" i="9" s="1"/>
  <c r="D19" i="9" s="1"/>
  <c r="O15" i="9"/>
  <c r="R15" i="9" s="1"/>
  <c r="C15" i="9" s="1"/>
  <c r="Q15" i="9"/>
  <c r="T15" i="9" s="1"/>
  <c r="O16" i="9"/>
  <c r="R16" i="9" s="1"/>
  <c r="C16" i="9" s="1"/>
  <c r="Q16" i="9"/>
  <c r="T16" i="9" s="1"/>
  <c r="O17" i="9"/>
  <c r="R17" i="9" s="1"/>
  <c r="C17" i="9" s="1"/>
  <c r="Q17" i="9"/>
  <c r="T17" i="9" s="1"/>
  <c r="O18" i="9"/>
  <c r="R18" i="9" s="1"/>
  <c r="C18" i="9" s="1"/>
  <c r="Q18" i="9"/>
  <c r="T18" i="9" s="1"/>
  <c r="O19" i="9"/>
  <c r="R19" i="9" s="1"/>
  <c r="C19" i="9" s="1"/>
  <c r="Q19" i="9"/>
  <c r="T19" i="9" s="1"/>
  <c r="P10" i="9"/>
  <c r="S10" i="9" s="1"/>
  <c r="D10" i="9" s="1"/>
  <c r="P11" i="9"/>
  <c r="S11" i="9" s="1"/>
  <c r="D11" i="9" s="1"/>
  <c r="P12" i="9"/>
  <c r="S12" i="9" s="1"/>
  <c r="D12" i="9" s="1"/>
  <c r="P13" i="9"/>
  <c r="S13" i="9" s="1"/>
  <c r="D13" i="9" s="1"/>
  <c r="P14" i="9"/>
  <c r="S14" i="9" s="1"/>
  <c r="D14" i="9" s="1"/>
  <c r="O10" i="9"/>
  <c r="R10" i="9" s="1"/>
  <c r="C10" i="9" s="1"/>
  <c r="Q10" i="9"/>
  <c r="T10" i="9" s="1"/>
  <c r="O11" i="9"/>
  <c r="R11" i="9" s="1"/>
  <c r="C11" i="9" s="1"/>
  <c r="Q11" i="9"/>
  <c r="T11" i="9" s="1"/>
  <c r="O12" i="9"/>
  <c r="R12" i="9" s="1"/>
  <c r="C12" i="9" s="1"/>
  <c r="Q12" i="9"/>
  <c r="T12" i="9" s="1"/>
  <c r="O13" i="9"/>
  <c r="R13" i="9" s="1"/>
  <c r="C13" i="9" s="1"/>
  <c r="Q13" i="9"/>
  <c r="T13" i="9" s="1"/>
  <c r="O14" i="9"/>
  <c r="R14" i="9" s="1"/>
  <c r="C14" i="9" s="1"/>
  <c r="Q14" i="9"/>
  <c r="T14" i="9" s="1"/>
  <c r="N9" i="9"/>
  <c r="U9" i="9" s="1"/>
  <c r="B9" i="9" s="1"/>
  <c r="M9" i="9"/>
  <c r="N8" i="9"/>
  <c r="P8" i="9" s="1"/>
  <c r="M8" i="9"/>
  <c r="N7" i="9"/>
  <c r="P7" i="9" s="1"/>
  <c r="M7" i="9"/>
  <c r="N6" i="9"/>
  <c r="M6" i="9"/>
  <c r="U6" i="9" l="1"/>
  <c r="B6" i="9" s="1"/>
  <c r="Q6" i="9"/>
  <c r="T6" i="9" s="1"/>
  <c r="Q7" i="9"/>
  <c r="Q8" i="9"/>
  <c r="T7" i="9"/>
  <c r="O7" i="9"/>
  <c r="U7" i="9"/>
  <c r="B7" i="9" s="1"/>
  <c r="T8" i="9"/>
  <c r="O8" i="9"/>
  <c r="R8" i="9" s="1"/>
  <c r="C8" i="9" s="1"/>
  <c r="U8" i="9"/>
  <c r="B8" i="9" s="1"/>
  <c r="P9" i="9"/>
  <c r="S9" i="9" s="1"/>
  <c r="D9" i="9" s="1"/>
  <c r="O9" i="9"/>
  <c r="R9" i="9" s="1"/>
  <c r="C9" i="9" s="1"/>
  <c r="Q9" i="9"/>
  <c r="T9" i="9" s="1"/>
  <c r="S7" i="9"/>
  <c r="D7" i="9" s="1"/>
  <c r="S8" i="9"/>
  <c r="D8" i="9" s="1"/>
  <c r="R7" i="9"/>
  <c r="C7" i="9" s="1"/>
  <c r="P6" i="9"/>
  <c r="S6" i="9" s="1"/>
  <c r="D6" i="9" s="1"/>
  <c r="O6" i="9"/>
  <c r="R6" i="9" s="1"/>
  <c r="C6" i="9" s="1"/>
  <c r="N5" i="9" l="1"/>
  <c r="O5" i="9" s="1"/>
  <c r="M5" i="9"/>
  <c r="P5" i="9" l="1"/>
  <c r="S5" i="9" s="1"/>
  <c r="D5" i="9" s="1"/>
  <c r="R5" i="9"/>
  <c r="C5" i="9" s="1"/>
  <c r="Q5" i="9"/>
  <c r="T5" i="9" s="1"/>
  <c r="U5" i="9"/>
  <c r="B5" i="9" s="1"/>
</calcChain>
</file>

<file path=xl/sharedStrings.xml><?xml version="1.0" encoding="utf-8"?>
<sst xmlns="http://schemas.openxmlformats.org/spreadsheetml/2006/main" count="60" uniqueCount="53">
  <si>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</si>
  <si>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</si>
  <si>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</si>
  <si>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</si>
  <si>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</si>
  <si>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</si>
  <si>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</si>
  <si>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</si>
  <si>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</si>
  <si>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</si>
  <si>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</si>
  <si>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</si>
  <si>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</si>
  <si>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</si>
  <si>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</si>
  <si>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</si>
  <si>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</si>
  <si>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</si>
  <si>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</si>
  <si>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</si>
  <si>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</si>
  <si>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>国際平和文化センター</t>
  </si>
  <si>
    <t>ニューセンチュリー・チャイルドケア・グループ</t>
  </si>
  <si>
    <t>地域未来支援センター</t>
  </si>
  <si>
    <t>水路研究会</t>
  </si>
  <si>
    <t>世界健康視力２１協会</t>
  </si>
  <si>
    <t>障害者療育・就労支援ライフポート</t>
  </si>
  <si>
    <t xml:space="preserve">地震に強い街づくりネットワーク </t>
  </si>
  <si>
    <t>福祉センターあさぎ</t>
  </si>
  <si>
    <t>日本コミュニティ＆コミュニケーション協会</t>
  </si>
  <si>
    <t>日本サッカーＯＢ会</t>
  </si>
  <si>
    <t>日本インテグラル・カウンセリング協会</t>
  </si>
  <si>
    <t>メタボランティア</t>
  </si>
  <si>
    <t>日本祭礼文化の会</t>
  </si>
  <si>
    <t>アート・オブ・ミュージック・アソシエイツ</t>
  </si>
  <si>
    <t xml:space="preserve">２回目の日本 </t>
  </si>
  <si>
    <t>アオイエ</t>
  </si>
  <si>
    <t>まほろばワークス</t>
  </si>
  <si>
    <t>循環資源促進機構</t>
  </si>
  <si>
    <t>国際薬物対策センター</t>
  </si>
  <si>
    <t>桐ささやかな植樹祭</t>
  </si>
  <si>
    <t>Ｏｆｆ　Ｏｆｆ　Ｂｒｏａｄｗａｙ　Ｊａｐａｎ</t>
  </si>
  <si>
    <t>近くの田舎</t>
  </si>
  <si>
    <t>日本プライマリーケア推進協会</t>
  </si>
  <si>
    <t xml:space="preserve">セキュアな社会を推進する会 </t>
  </si>
  <si>
    <t>ロードピア　ジャパン</t>
    <phoneticPr fontId="1"/>
  </si>
  <si>
    <t>回答有</t>
  </si>
  <si>
    <t>令和5年11月21日
定款変更届を提出</t>
    <rPh sb="0" eb="2">
      <t>レイワ</t>
    </rPh>
    <rPh sb="3" eb="4">
      <t>ネン</t>
    </rPh>
    <rPh sb="6" eb="7">
      <t>ガツ</t>
    </rPh>
    <rPh sb="9" eb="10">
      <t>ニチ</t>
    </rPh>
    <rPh sb="11" eb="13">
      <t>テイカン</t>
    </rPh>
    <rPh sb="13" eb="16">
      <t>ヘンコウトドケ</t>
    </rPh>
    <rPh sb="17" eb="19">
      <t>テイシュツ</t>
    </rPh>
    <phoneticPr fontId="1"/>
  </si>
  <si>
    <t>令和5年11月20日
解散届を提出</t>
    <rPh sb="0" eb="2">
      <t>レイワ</t>
    </rPh>
    <rPh sb="3" eb="4">
      <t>ネン</t>
    </rPh>
    <rPh sb="6" eb="7">
      <t>ガツ</t>
    </rPh>
    <rPh sb="9" eb="10">
      <t>ニチ</t>
    </rPh>
    <rPh sb="11" eb="13">
      <t>カイサン</t>
    </rPh>
    <rPh sb="13" eb="14">
      <t>トドケ</t>
    </rPh>
    <rPh sb="15" eb="17">
      <t>テイシュツ</t>
    </rPh>
    <phoneticPr fontId="1"/>
  </si>
  <si>
    <t>令和5年11月20日
定款変更届を提出</t>
    <rPh sb="0" eb="2">
      <t>レイワ</t>
    </rPh>
    <rPh sb="3" eb="4">
      <t>ネン</t>
    </rPh>
    <rPh sb="6" eb="7">
      <t>ガツ</t>
    </rPh>
    <rPh sb="9" eb="10">
      <t>ニチ</t>
    </rPh>
    <rPh sb="11" eb="13">
      <t>テイカン</t>
    </rPh>
    <rPh sb="13" eb="16">
      <t>ヘンコウトドケ</t>
    </rPh>
    <rPh sb="17" eb="19">
      <t>テイシュツ</t>
    </rPh>
    <phoneticPr fontId="1"/>
  </si>
  <si>
    <t>令和5年11月29日
定款変更届を提出</t>
    <rPh sb="0" eb="2">
      <t>レイワ</t>
    </rPh>
    <rPh sb="3" eb="4">
      <t>ネン</t>
    </rPh>
    <rPh sb="6" eb="7">
      <t>ガツ</t>
    </rPh>
    <rPh sb="9" eb="10">
      <t>ニチ</t>
    </rPh>
    <rPh sb="11" eb="13">
      <t>テイカン</t>
    </rPh>
    <rPh sb="13" eb="16">
      <t>ヘンコウトドケ</t>
    </rPh>
    <rPh sb="17" eb="19">
      <t>テイシュツ</t>
    </rPh>
    <phoneticPr fontId="1"/>
  </si>
  <si>
    <t>令和5年12月8日
解散届を提出</t>
    <rPh sb="0" eb="2">
      <t>レイワ</t>
    </rPh>
    <rPh sb="3" eb="4">
      <t>ネン</t>
    </rPh>
    <rPh sb="6" eb="7">
      <t>ガツ</t>
    </rPh>
    <rPh sb="8" eb="9">
      <t>ニチ</t>
    </rPh>
    <rPh sb="10" eb="12">
      <t>カイサン</t>
    </rPh>
    <rPh sb="12" eb="13">
      <t>トドケ</t>
    </rPh>
    <rPh sb="14" eb="16">
      <t>テイシュツ</t>
    </rPh>
    <phoneticPr fontId="1"/>
  </si>
  <si>
    <t>令和5年12月18日
解散届を提出</t>
    <rPh sb="11" eb="13">
      <t>カイサン</t>
    </rPh>
    <rPh sb="13" eb="14">
      <t>トドケ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</si>
</sst>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view="pageBreakPreview" zoomScale="70" zoomScaleNormal="85" zoomScaleSheetLayoutView="70" workbookViewId="0"/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customWidth="1"/>
    <col min="23" max="23" width="9.21875" customWidth="1"/>
  </cols>
  <sheetData>
    <row r="1" spans="1:21" x14ac:dyDescent="0.2">
      <c r="A1" t="s">
        <v>20</v>
      </c>
    </row>
    <row r="4" spans="1:21" ht="39.6" x14ac:dyDescent="0.2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2">
      <c r="A5" s="2">
        <v>1</v>
      </c>
      <c r="B5" s="4" t="str">
        <f t="shared" ref="B5:B9" si="0">HYPERLINK(U5,I5)</f>
        <v>国際平和文化センター</v>
      </c>
      <c r="C5" s="5" t="str">
        <f t="shared" ref="C5" si="1">HYPERLINK(R5,C$4)</f>
        <v>業務等報告徴収実施文書</v>
      </c>
      <c r="D5" s="5" t="str">
        <f t="shared" ref="D5:D9" si="2">HYPERLINK(S5,D$4)</f>
        <v>市民への説明要請文書</v>
      </c>
      <c r="E5" s="18"/>
      <c r="F5" s="14"/>
      <c r="G5" s="15"/>
      <c r="H5" s="12">
        <v>309</v>
      </c>
      <c r="I5" s="12" t="s">
        <v>21</v>
      </c>
      <c r="J5" s="13">
        <v>20231107</v>
      </c>
      <c r="K5" s="6"/>
      <c r="L5" s="7">
        <v>1157</v>
      </c>
      <c r="M5" s="8" t="str">
        <f t="shared" ref="M5:M9" si="3">TEXT(L5,"0000000000")</f>
        <v>0000001157</v>
      </c>
      <c r="N5" s="9" t="str">
        <f t="shared" ref="N5:N9" si="4">TEXT(H5,"0000000")</f>
        <v>0000309</v>
      </c>
      <c r="O5" s="10" t="str">
        <f t="shared" ref="O5:O9" si="5">J5&amp;"houkoku"&amp;N5&amp;".pdf"</f>
        <v>20231107houkoku0000309.pdf</v>
      </c>
      <c r="P5" s="10" t="str">
        <f t="shared" ref="P5:P9" si="6">J5&amp;"h-yousei"&amp;N5&amp;".pdf"</f>
        <v>20231107h-yousei0000309.pdf</v>
      </c>
      <c r="Q5" s="11" t="str">
        <f t="shared" ref="Q5:Q9" si="7">J5&amp;"h-kaitou"&amp;N5&amp;".pdf"</f>
        <v>20231107h-kaitou0000309.pdf</v>
      </c>
      <c r="R5" s="11" t="str">
        <f t="shared" ref="R5:R9" si="8">"http://www.seikatubunka.metro.tokyo.jp/houjin/npo_houjin/data/files/"&amp;M5&amp;"/"&amp;O5</f>
        <v>http://www.seikatubunka.metro.tokyo.jp/houjin/npo_houjin/data/files/0000001157/20231107houkoku0000309.pdf</v>
      </c>
      <c r="S5" s="11" t="str">
        <f t="shared" ref="S5:S9" si="9">"http://www.seikatubunka.metro.tokyo.jp/houjin/npo_houjin/data/files/"&amp;M5&amp;"/"&amp;P5</f>
        <v>http://www.seikatubunka.metro.tokyo.jp/houjin/npo_houjin/data/files/0000001157/20231107h-yousei0000309.pdf</v>
      </c>
      <c r="T5" s="11" t="str">
        <f t="shared" ref="T5:T9" si="10">"http://www.seikatubunka.metro.tokyo.jp/houjin/npo_houjin/data/files/"&amp;M5&amp;"/"&amp;Q5</f>
        <v>http://www.seikatubunka.metro.tokyo.jp/houjin/npo_houjin/data/files/0000001157/20231107h-kaitou0000309.pdf</v>
      </c>
      <c r="U5" s="11" t="str">
        <f t="shared" ref="U5:U9" si="11">"http://www.seikatubunka.metro.tokyo.jp/houjin/npo_houjin/list/ledger/"&amp;N5&amp;".html"</f>
        <v>http://www.seikatubunka.metro.tokyo.jp/houjin/npo_houjin/list/ledger/0000309.html</v>
      </c>
    </row>
    <row r="6" spans="1:21" ht="30" customHeight="1" x14ac:dyDescent="0.2">
      <c r="A6" s="2">
        <v>2</v>
      </c>
      <c r="B6" s="4" t="str">
        <f t="shared" si="0"/>
        <v>ニューセンチュリー・チャイルドケア・グループ</v>
      </c>
      <c r="C6" s="5" t="str">
        <f t="shared" ref="C6:C7" si="12">HYPERLINK(R6,C$4)</f>
        <v>業務等報告徴収実施文書</v>
      </c>
      <c r="D6" s="5" t="str">
        <f t="shared" si="2"/>
        <v>市民への説明要請文書</v>
      </c>
      <c r="E6" s="16"/>
      <c r="F6" s="17"/>
      <c r="G6" s="15"/>
      <c r="H6" s="12">
        <v>1114</v>
      </c>
      <c r="I6" s="12" t="s">
        <v>22</v>
      </c>
      <c r="J6" s="13">
        <v>20231107</v>
      </c>
      <c r="K6" s="6"/>
      <c r="L6" s="7">
        <v>1157</v>
      </c>
      <c r="M6" s="8" t="str">
        <f t="shared" si="3"/>
        <v>0000001157</v>
      </c>
      <c r="N6" s="9" t="str">
        <f t="shared" si="4"/>
        <v>0001114</v>
      </c>
      <c r="O6" s="10" t="str">
        <f t="shared" si="5"/>
        <v>20231107houkoku0001114.pdf</v>
      </c>
      <c r="P6" s="10" t="str">
        <f t="shared" si="6"/>
        <v>20231107h-yousei0001114.pdf</v>
      </c>
      <c r="Q6" s="11" t="str">
        <f>J6&amp;"h-kaitou"&amp;N6&amp;".pdf"</f>
        <v>20231107h-kaitou0001114.pdf</v>
      </c>
      <c r="R6" s="11" t="str">
        <f t="shared" si="8"/>
        <v>http://www.seikatubunka.metro.tokyo.jp/houjin/npo_houjin/data/files/0000001157/20231107houkoku0001114.pdf</v>
      </c>
      <c r="S6" s="11" t="str">
        <f t="shared" si="9"/>
        <v>http://www.seikatubunka.metro.tokyo.jp/houjin/npo_houjin/data/files/0000001157/20231107h-yousei0001114.pdf</v>
      </c>
      <c r="T6" s="11" t="str">
        <f t="shared" si="10"/>
        <v>http://www.seikatubunka.metro.tokyo.jp/houjin/npo_houjin/data/files/0000001157/20231107h-kaitou0001114.pdf</v>
      </c>
      <c r="U6" s="11" t="str">
        <f t="shared" si="11"/>
        <v>http://www.seikatubunka.metro.tokyo.jp/houjin/npo_houjin/list/ledger/0001114.html</v>
      </c>
    </row>
    <row r="7" spans="1:21" ht="30" customHeight="1" x14ac:dyDescent="0.2">
      <c r="A7" s="2">
        <v>3</v>
      </c>
      <c r="B7" s="4" t="str">
        <f t="shared" si="0"/>
        <v>地域未来支援センター</v>
      </c>
      <c r="C7" s="5" t="str">
        <f t="shared" si="12"/>
        <v>業務等報告徴収実施文書</v>
      </c>
      <c r="D7" s="5" t="str">
        <f t="shared" si="2"/>
        <v>市民への説明要請文書</v>
      </c>
      <c r="E7" s="19"/>
      <c r="F7" s="5"/>
      <c r="G7" s="15"/>
      <c r="H7" s="12">
        <v>2968</v>
      </c>
      <c r="I7" s="12" t="s">
        <v>23</v>
      </c>
      <c r="J7" s="13">
        <v>20231107</v>
      </c>
      <c r="K7" s="6"/>
      <c r="L7" s="7">
        <v>1157</v>
      </c>
      <c r="M7" s="8" t="str">
        <f t="shared" si="3"/>
        <v>0000001157</v>
      </c>
      <c r="N7" s="9" t="str">
        <f t="shared" si="4"/>
        <v>0002968</v>
      </c>
      <c r="O7" s="10" t="str">
        <f t="shared" si="5"/>
        <v>20231107houkoku0002968.pdf</v>
      </c>
      <c r="P7" s="10" t="str">
        <f t="shared" si="6"/>
        <v>20231107h-yousei0002968.pdf</v>
      </c>
      <c r="Q7" s="11" t="str">
        <f t="shared" si="7"/>
        <v>20231107h-kaitou0002968.pdf</v>
      </c>
      <c r="R7" s="11" t="str">
        <f t="shared" si="8"/>
        <v>http://www.seikatubunka.metro.tokyo.jp/houjin/npo_houjin/data/files/0000001157/20231107houkoku0002968.pdf</v>
      </c>
      <c r="S7" s="11" t="str">
        <f t="shared" si="9"/>
        <v>http://www.seikatubunka.metro.tokyo.jp/houjin/npo_houjin/data/files/0000001157/20231107h-yousei0002968.pdf</v>
      </c>
      <c r="T7" s="11" t="str">
        <f t="shared" si="10"/>
        <v>http://www.seikatubunka.metro.tokyo.jp/houjin/npo_houjin/data/files/0000001157/20231107h-kaitou0002968.pdf</v>
      </c>
      <c r="U7" s="11" t="str">
        <f t="shared" si="11"/>
        <v>http://www.seikatubunka.metro.tokyo.jp/houjin/npo_houjin/list/ledger/0002968.html</v>
      </c>
    </row>
    <row r="8" spans="1:21" ht="30" customHeight="1" x14ac:dyDescent="0.2">
      <c r="A8" s="2">
        <v>4</v>
      </c>
      <c r="B8" s="4" t="str">
        <f t="shared" si="0"/>
        <v>水路研究会</v>
      </c>
      <c r="C8" s="5" t="str">
        <f t="shared" ref="C8:C12" si="13">HYPERLINK(R8,C$4)</f>
        <v>業務等報告徴収実施文書</v>
      </c>
      <c r="D8" s="5" t="str">
        <f t="shared" si="2"/>
        <v>市民への説明要請文書</v>
      </c>
      <c r="E8" s="18"/>
      <c r="F8" s="14"/>
      <c r="G8" s="15"/>
      <c r="H8" s="12">
        <v>3428</v>
      </c>
      <c r="I8" s="12" t="s">
        <v>24</v>
      </c>
      <c r="J8" s="13">
        <v>20231107</v>
      </c>
      <c r="K8" s="6"/>
      <c r="L8" s="7">
        <v>1157</v>
      </c>
      <c r="M8" s="8" t="str">
        <f t="shared" si="3"/>
        <v>0000001157</v>
      </c>
      <c r="N8" s="9" t="str">
        <f t="shared" si="4"/>
        <v>0003428</v>
      </c>
      <c r="O8" s="10" t="str">
        <f t="shared" si="5"/>
        <v>20231107houkoku0003428.pdf</v>
      </c>
      <c r="P8" s="10" t="str">
        <f t="shared" si="6"/>
        <v>20231107h-yousei0003428.pdf</v>
      </c>
      <c r="Q8" s="11" t="str">
        <f t="shared" si="7"/>
        <v>20231107h-kaitou0003428.pdf</v>
      </c>
      <c r="R8" s="11" t="str">
        <f t="shared" si="8"/>
        <v>http://www.seikatubunka.metro.tokyo.jp/houjin/npo_houjin/data/files/0000001157/20231107houkoku0003428.pdf</v>
      </c>
      <c r="S8" s="11" t="str">
        <f t="shared" si="9"/>
        <v>http://www.seikatubunka.metro.tokyo.jp/houjin/npo_houjin/data/files/0000001157/20231107h-yousei0003428.pdf</v>
      </c>
      <c r="T8" s="11" t="str">
        <f t="shared" si="10"/>
        <v>http://www.seikatubunka.metro.tokyo.jp/houjin/npo_houjin/data/files/0000001157/20231107h-kaitou0003428.pdf</v>
      </c>
      <c r="U8" s="11" t="str">
        <f t="shared" si="11"/>
        <v>http://www.seikatubunka.metro.tokyo.jp/houjin/npo_houjin/list/ledger/0003428.html</v>
      </c>
    </row>
    <row r="9" spans="1:21" ht="30" customHeight="1" x14ac:dyDescent="0.2">
      <c r="A9" s="2">
        <v>5</v>
      </c>
      <c r="B9" s="4" t="str">
        <f t="shared" si="0"/>
        <v>世界健康視力２１協会</v>
      </c>
      <c r="C9" s="5" t="str">
        <f t="shared" si="13"/>
        <v>業務等報告徴収実施文書</v>
      </c>
      <c r="D9" s="5" t="str">
        <f t="shared" si="2"/>
        <v>市民への説明要請文書</v>
      </c>
      <c r="E9" s="5"/>
      <c r="F9" s="14"/>
      <c r="G9" s="15"/>
      <c r="H9" s="12">
        <v>4704</v>
      </c>
      <c r="I9" s="12" t="s">
        <v>25</v>
      </c>
      <c r="J9" s="13">
        <v>20231107</v>
      </c>
      <c r="K9" s="6"/>
      <c r="L9" s="7">
        <v>1157</v>
      </c>
      <c r="M9" s="8" t="str">
        <f t="shared" si="3"/>
        <v>0000001157</v>
      </c>
      <c r="N9" s="9" t="str">
        <f t="shared" si="4"/>
        <v>0004704</v>
      </c>
      <c r="O9" s="10" t="str">
        <f t="shared" si="5"/>
        <v>20231107houkoku0004704.pdf</v>
      </c>
      <c r="P9" s="10" t="str">
        <f t="shared" si="6"/>
        <v>20231107h-yousei0004704.pdf</v>
      </c>
      <c r="Q9" s="11" t="str">
        <f t="shared" si="7"/>
        <v>20231107h-kaitou0004704.pdf</v>
      </c>
      <c r="R9" s="11" t="str">
        <f t="shared" si="8"/>
        <v>http://www.seikatubunka.metro.tokyo.jp/houjin/npo_houjin/data/files/0000001157/20231107houkoku0004704.pdf</v>
      </c>
      <c r="S9" s="11" t="str">
        <f t="shared" si="9"/>
        <v>http://www.seikatubunka.metro.tokyo.jp/houjin/npo_houjin/data/files/0000001157/20231107h-yousei0004704.pdf</v>
      </c>
      <c r="T9" s="11" t="str">
        <f t="shared" si="10"/>
        <v>http://www.seikatubunka.metro.tokyo.jp/houjin/npo_houjin/data/files/0000001157/20231107h-kaitou0004704.pdf</v>
      </c>
      <c r="U9" s="11" t="str">
        <f t="shared" si="11"/>
        <v>http://www.seikatubunka.metro.tokyo.jp/houjin/npo_houjin/list/ledger/0004704.html</v>
      </c>
    </row>
    <row r="10" spans="1:21" ht="30" customHeight="1" x14ac:dyDescent="0.2">
      <c r="A10" s="2">
        <v>6</v>
      </c>
      <c r="B10" s="4" t="str">
        <f t="shared" ref="B10:B23" si="14">HYPERLINK(U10,I10)</f>
        <v>障害者療育・就労支援ライフポート</v>
      </c>
      <c r="C10" s="5" t="str">
        <f t="shared" si="13"/>
        <v>業務等報告徴収実施文書</v>
      </c>
      <c r="D10" s="5" t="str">
        <f t="shared" ref="D10:D23" si="15">HYPERLINK(S10,D$4)</f>
        <v>市民への説明要請文書</v>
      </c>
      <c r="E10" s="18"/>
      <c r="F10" s="14"/>
      <c r="G10" s="15" t="s">
        <v>49</v>
      </c>
      <c r="H10" s="12">
        <v>5207</v>
      </c>
      <c r="I10" s="12" t="s">
        <v>26</v>
      </c>
      <c r="J10" s="13">
        <v>20231107</v>
      </c>
      <c r="K10" s="6"/>
      <c r="L10" s="7">
        <v>1157</v>
      </c>
      <c r="M10" s="8" t="str">
        <f t="shared" ref="M10:M23" si="16">TEXT(L10,"0000000000")</f>
        <v>0000001157</v>
      </c>
      <c r="N10" s="9" t="str">
        <f t="shared" ref="N10:N23" si="17">TEXT(H10,"0000000")</f>
        <v>0005207</v>
      </c>
      <c r="O10" s="10" t="str">
        <f t="shared" ref="O10:O23" si="18">J10&amp;"houkoku"&amp;N10&amp;".pdf"</f>
        <v>20231107houkoku0005207.pdf</v>
      </c>
      <c r="P10" s="10" t="str">
        <f t="shared" ref="P10:P23" si="19">J10&amp;"h-yousei"&amp;N10&amp;".pdf"</f>
        <v>20231107h-yousei0005207.pdf</v>
      </c>
      <c r="Q10" s="11" t="str">
        <f t="shared" ref="Q10" si="20">J10&amp;"h-kaitou"&amp;N10&amp;".pdf"</f>
        <v>20231107h-kaitou0005207.pdf</v>
      </c>
      <c r="R10" s="11" t="str">
        <f t="shared" ref="R10:R23" si="21">"http://www.seikatubunka.metro.tokyo.jp/houjin/npo_houjin/data/files/"&amp;M10&amp;"/"&amp;O10</f>
        <v>http://www.seikatubunka.metro.tokyo.jp/houjin/npo_houjin/data/files/0000001157/20231107houkoku0005207.pdf</v>
      </c>
      <c r="S10" s="11" t="str">
        <f t="shared" ref="S10:S23" si="22">"http://www.seikatubunka.metro.tokyo.jp/houjin/npo_houjin/data/files/"&amp;M10&amp;"/"&amp;P10</f>
        <v>http://www.seikatubunka.metro.tokyo.jp/houjin/npo_houjin/data/files/0000001157/20231107h-yousei0005207.pdf</v>
      </c>
      <c r="T10" s="11" t="str">
        <f t="shared" ref="T10:T23" si="23">"http://www.seikatubunka.metro.tokyo.jp/houjin/npo_houjin/data/files/"&amp;M10&amp;"/"&amp;Q10</f>
        <v>http://www.seikatubunka.metro.tokyo.jp/houjin/npo_houjin/data/files/0000001157/20231107h-kaitou0005207.pdf</v>
      </c>
      <c r="U10" s="11" t="str">
        <f t="shared" ref="U10:U23" si="24">"http://www.seikatubunka.metro.tokyo.jp/houjin/npo_houjin/list/ledger/"&amp;N10&amp;".html"</f>
        <v>http://www.seikatubunka.metro.tokyo.jp/houjin/npo_houjin/list/ledger/0005207.html</v>
      </c>
    </row>
    <row r="11" spans="1:21" ht="30" customHeight="1" x14ac:dyDescent="0.2">
      <c r="A11" s="2">
        <v>7</v>
      </c>
      <c r="B11" s="4" t="str">
        <f t="shared" si="14"/>
        <v xml:space="preserve">地震に強い街づくりネットワーク </v>
      </c>
      <c r="C11" s="5" t="str">
        <f t="shared" si="13"/>
        <v>業務等報告徴収実施文書</v>
      </c>
      <c r="D11" s="5" t="str">
        <f t="shared" si="15"/>
        <v>市民への説明要請文書</v>
      </c>
      <c r="E11" s="16"/>
      <c r="F11" s="17"/>
      <c r="G11" s="15" t="s">
        <v>48</v>
      </c>
      <c r="H11" s="12">
        <v>6098</v>
      </c>
      <c r="I11" s="12" t="s">
        <v>27</v>
      </c>
      <c r="J11" s="13">
        <v>20231107</v>
      </c>
      <c r="K11" s="6"/>
      <c r="L11" s="7">
        <v>1157</v>
      </c>
      <c r="M11" s="8" t="str">
        <f t="shared" si="16"/>
        <v>0000001157</v>
      </c>
      <c r="N11" s="9" t="str">
        <f t="shared" si="17"/>
        <v>0006098</v>
      </c>
      <c r="O11" s="10" t="str">
        <f t="shared" si="18"/>
        <v>20231107houkoku0006098.pdf</v>
      </c>
      <c r="P11" s="10" t="str">
        <f t="shared" si="19"/>
        <v>20231107h-yousei0006098.pdf</v>
      </c>
      <c r="Q11" s="11" t="str">
        <f>J11&amp;"h-kaitou"&amp;N11&amp;".pdf"</f>
        <v>20231107h-kaitou0006098.pdf</v>
      </c>
      <c r="R11" s="11" t="str">
        <f t="shared" si="21"/>
        <v>http://www.seikatubunka.metro.tokyo.jp/houjin/npo_houjin/data/files/0000001157/20231107houkoku0006098.pdf</v>
      </c>
      <c r="S11" s="11" t="str">
        <f t="shared" si="22"/>
        <v>http://www.seikatubunka.metro.tokyo.jp/houjin/npo_houjin/data/files/0000001157/20231107h-yousei0006098.pdf</v>
      </c>
      <c r="T11" s="11" t="str">
        <f t="shared" si="23"/>
        <v>http://www.seikatubunka.metro.tokyo.jp/houjin/npo_houjin/data/files/0000001157/20231107h-kaitou0006098.pdf</v>
      </c>
      <c r="U11" s="11" t="str">
        <f t="shared" si="24"/>
        <v>http://www.seikatubunka.metro.tokyo.jp/houjin/npo_houjin/list/ledger/0006098.html</v>
      </c>
    </row>
    <row r="12" spans="1:21" ht="30" customHeight="1" x14ac:dyDescent="0.2">
      <c r="A12" s="2">
        <v>8</v>
      </c>
      <c r="B12" s="4" t="str">
        <f t="shared" si="14"/>
        <v>福祉センターあさぎ</v>
      </c>
      <c r="C12" s="5" t="str">
        <f t="shared" si="13"/>
        <v>業務等報告徴収実施文書</v>
      </c>
      <c r="D12" s="5" t="str">
        <f t="shared" si="15"/>
        <v>市民への説明要請文書</v>
      </c>
      <c r="E12" s="19" t="s">
        <v>46</v>
      </c>
      <c r="F12" s="20">
        <f>HYPERLINK(T12,K12)</f>
        <v>45252</v>
      </c>
      <c r="G12" s="15" t="s">
        <v>52</v>
      </c>
      <c r="H12" s="12">
        <v>6773</v>
      </c>
      <c r="I12" s="12" t="s">
        <v>28</v>
      </c>
      <c r="J12" s="13">
        <v>20231107</v>
      </c>
      <c r="K12" s="6">
        <v>45252</v>
      </c>
      <c r="L12" s="7">
        <v>1157</v>
      </c>
      <c r="M12" s="8" t="str">
        <f t="shared" si="16"/>
        <v>0000001157</v>
      </c>
      <c r="N12" s="9" t="str">
        <f t="shared" si="17"/>
        <v>0006773</v>
      </c>
      <c r="O12" s="10" t="str">
        <f t="shared" si="18"/>
        <v>20231107houkoku0006773.pdf</v>
      </c>
      <c r="P12" s="10" t="str">
        <f t="shared" si="19"/>
        <v>20231107h-yousei0006773.pdf</v>
      </c>
      <c r="Q12" s="11" t="str">
        <f t="shared" ref="Q12:Q15" si="25">J12&amp;"h-kaitou"&amp;N12&amp;".pdf"</f>
        <v>20231107h-kaitou0006773.pdf</v>
      </c>
      <c r="R12" s="11" t="str">
        <f t="shared" si="21"/>
        <v>http://www.seikatubunka.metro.tokyo.jp/houjin/npo_houjin/data/files/0000001157/20231107houkoku0006773.pdf</v>
      </c>
      <c r="S12" s="11" t="str">
        <f t="shared" si="22"/>
        <v>http://www.seikatubunka.metro.tokyo.jp/houjin/npo_houjin/data/files/0000001157/20231107h-yousei0006773.pdf</v>
      </c>
      <c r="T12" s="11" t="str">
        <f t="shared" si="23"/>
        <v>http://www.seikatubunka.metro.tokyo.jp/houjin/npo_houjin/data/files/0000001157/20231107h-kaitou0006773.pdf</v>
      </c>
      <c r="U12" s="11" t="str">
        <f t="shared" si="24"/>
        <v>http://www.seikatubunka.metro.tokyo.jp/houjin/npo_houjin/list/ledger/0006773.html</v>
      </c>
    </row>
    <row r="13" spans="1:21" ht="30" customHeight="1" x14ac:dyDescent="0.2">
      <c r="A13" s="2">
        <v>9</v>
      </c>
      <c r="B13" s="4" t="str">
        <f t="shared" si="14"/>
        <v>日本コミュニティ＆コミュニケーション協会</v>
      </c>
      <c r="C13" s="5" t="str">
        <f t="shared" ref="C13:C23" si="26">HYPERLINK(R13,C$4)</f>
        <v>業務等報告徴収実施文書</v>
      </c>
      <c r="D13" s="5" t="str">
        <f t="shared" si="15"/>
        <v>市民への説明要請文書</v>
      </c>
      <c r="E13" s="18"/>
      <c r="F13" s="14"/>
      <c r="G13" s="15"/>
      <c r="H13" s="12">
        <v>7156</v>
      </c>
      <c r="I13" s="12" t="s">
        <v>29</v>
      </c>
      <c r="J13" s="13">
        <v>20231107</v>
      </c>
      <c r="K13" s="6"/>
      <c r="L13" s="7">
        <v>1157</v>
      </c>
      <c r="M13" s="8" t="str">
        <f t="shared" si="16"/>
        <v>0000001157</v>
      </c>
      <c r="N13" s="9" t="str">
        <f t="shared" si="17"/>
        <v>0007156</v>
      </c>
      <c r="O13" s="10" t="str">
        <f t="shared" si="18"/>
        <v>20231107houkoku0007156.pdf</v>
      </c>
      <c r="P13" s="10" t="str">
        <f t="shared" si="19"/>
        <v>20231107h-yousei0007156.pdf</v>
      </c>
      <c r="Q13" s="11" t="str">
        <f t="shared" si="25"/>
        <v>20231107h-kaitou0007156.pdf</v>
      </c>
      <c r="R13" s="11" t="str">
        <f t="shared" si="21"/>
        <v>http://www.seikatubunka.metro.tokyo.jp/houjin/npo_houjin/data/files/0000001157/20231107houkoku0007156.pdf</v>
      </c>
      <c r="S13" s="11" t="str">
        <f t="shared" si="22"/>
        <v>http://www.seikatubunka.metro.tokyo.jp/houjin/npo_houjin/data/files/0000001157/20231107h-yousei0007156.pdf</v>
      </c>
      <c r="T13" s="11" t="str">
        <f t="shared" si="23"/>
        <v>http://www.seikatubunka.metro.tokyo.jp/houjin/npo_houjin/data/files/0000001157/20231107h-kaitou0007156.pdf</v>
      </c>
      <c r="U13" s="11" t="str">
        <f t="shared" si="24"/>
        <v>http://www.seikatubunka.metro.tokyo.jp/houjin/npo_houjin/list/ledger/0007156.html</v>
      </c>
    </row>
    <row r="14" spans="1:21" ht="30" customHeight="1" x14ac:dyDescent="0.2">
      <c r="A14" s="2">
        <v>10</v>
      </c>
      <c r="B14" s="4" t="str">
        <f t="shared" si="14"/>
        <v>日本サッカーＯＢ会</v>
      </c>
      <c r="C14" s="5" t="str">
        <f t="shared" si="26"/>
        <v>業務等報告徴収実施文書</v>
      </c>
      <c r="D14" s="5" t="str">
        <f t="shared" si="15"/>
        <v>市民への説明要請文書</v>
      </c>
      <c r="E14" s="19" t="s">
        <v>46</v>
      </c>
      <c r="F14" s="20">
        <f>HYPERLINK(T14,K14)</f>
        <v>45243</v>
      </c>
      <c r="G14" s="15" t="s">
        <v>50</v>
      </c>
      <c r="H14" s="12">
        <v>7673</v>
      </c>
      <c r="I14" s="12" t="s">
        <v>30</v>
      </c>
      <c r="J14" s="13">
        <v>20231107</v>
      </c>
      <c r="K14" s="6">
        <v>45243</v>
      </c>
      <c r="L14" s="7">
        <v>1157</v>
      </c>
      <c r="M14" s="8" t="str">
        <f t="shared" si="16"/>
        <v>0000001157</v>
      </c>
      <c r="N14" s="9" t="str">
        <f t="shared" si="17"/>
        <v>0007673</v>
      </c>
      <c r="O14" s="10" t="str">
        <f t="shared" si="18"/>
        <v>20231107houkoku0007673.pdf</v>
      </c>
      <c r="P14" s="10" t="str">
        <f t="shared" si="19"/>
        <v>20231107h-yousei0007673.pdf</v>
      </c>
      <c r="Q14" s="11" t="str">
        <f t="shared" si="25"/>
        <v>20231107h-kaitou0007673.pdf</v>
      </c>
      <c r="R14" s="11" t="str">
        <f t="shared" si="21"/>
        <v>http://www.seikatubunka.metro.tokyo.jp/houjin/npo_houjin/data/files/0000001157/20231107houkoku0007673.pdf</v>
      </c>
      <c r="S14" s="11" t="str">
        <f t="shared" si="22"/>
        <v>http://www.seikatubunka.metro.tokyo.jp/houjin/npo_houjin/data/files/0000001157/20231107h-yousei0007673.pdf</v>
      </c>
      <c r="T14" s="11" t="str">
        <f t="shared" si="23"/>
        <v>http://www.seikatubunka.metro.tokyo.jp/houjin/npo_houjin/data/files/0000001157/20231107h-kaitou0007673.pdf</v>
      </c>
      <c r="U14" s="11" t="str">
        <f t="shared" si="24"/>
        <v>http://www.seikatubunka.metro.tokyo.jp/houjin/npo_houjin/list/ledger/0007673.html</v>
      </c>
    </row>
    <row r="15" spans="1:21" ht="30" customHeight="1" x14ac:dyDescent="0.2">
      <c r="A15" s="2">
        <v>11</v>
      </c>
      <c r="B15" s="4" t="str">
        <f t="shared" si="14"/>
        <v>日本インテグラル・カウンセリング協会</v>
      </c>
      <c r="C15" s="5" t="str">
        <f t="shared" si="26"/>
        <v>業務等報告徴収実施文書</v>
      </c>
      <c r="D15" s="5" t="str">
        <f t="shared" si="15"/>
        <v>市民への説明要請文書</v>
      </c>
      <c r="E15" s="18"/>
      <c r="F15" s="14"/>
      <c r="G15" s="15"/>
      <c r="H15" s="12">
        <v>7735</v>
      </c>
      <c r="I15" s="12" t="s">
        <v>31</v>
      </c>
      <c r="J15" s="13">
        <v>20231107</v>
      </c>
      <c r="K15" s="6"/>
      <c r="L15" s="7">
        <v>1157</v>
      </c>
      <c r="M15" s="8" t="str">
        <f t="shared" si="16"/>
        <v>0000001157</v>
      </c>
      <c r="N15" s="9" t="str">
        <f t="shared" si="17"/>
        <v>0007735</v>
      </c>
      <c r="O15" s="10" t="str">
        <f t="shared" si="18"/>
        <v>20231107houkoku0007735.pdf</v>
      </c>
      <c r="P15" s="10" t="str">
        <f t="shared" si="19"/>
        <v>20231107h-yousei0007735.pdf</v>
      </c>
      <c r="Q15" s="11" t="str">
        <f t="shared" si="25"/>
        <v>20231107h-kaitou0007735.pdf</v>
      </c>
      <c r="R15" s="11" t="str">
        <f t="shared" si="21"/>
        <v>http://www.seikatubunka.metro.tokyo.jp/houjin/npo_houjin/data/files/0000001157/20231107houkoku0007735.pdf</v>
      </c>
      <c r="S15" s="11" t="str">
        <f t="shared" si="22"/>
        <v>http://www.seikatubunka.metro.tokyo.jp/houjin/npo_houjin/data/files/0000001157/20231107h-yousei0007735.pdf</v>
      </c>
      <c r="T15" s="11" t="str">
        <f t="shared" si="23"/>
        <v>http://www.seikatubunka.metro.tokyo.jp/houjin/npo_houjin/data/files/0000001157/20231107h-kaitou0007735.pdf</v>
      </c>
      <c r="U15" s="11" t="str">
        <f t="shared" si="24"/>
        <v>http://www.seikatubunka.metro.tokyo.jp/houjin/npo_houjin/list/ledger/0007735.html</v>
      </c>
    </row>
    <row r="16" spans="1:21" ht="30" customHeight="1" x14ac:dyDescent="0.2">
      <c r="A16" s="2">
        <v>12</v>
      </c>
      <c r="B16" s="4" t="str">
        <f t="shared" si="14"/>
        <v>メタボランティア</v>
      </c>
      <c r="C16" s="5" t="str">
        <f t="shared" si="26"/>
        <v>業務等報告徴収実施文書</v>
      </c>
      <c r="D16" s="5" t="str">
        <f t="shared" si="15"/>
        <v>市民への説明要請文書</v>
      </c>
      <c r="E16" s="19" t="s">
        <v>46</v>
      </c>
      <c r="F16" s="17"/>
      <c r="G16" s="15"/>
      <c r="H16" s="12">
        <v>7874</v>
      </c>
      <c r="I16" s="12" t="s">
        <v>32</v>
      </c>
      <c r="J16" s="13">
        <v>20231107</v>
      </c>
      <c r="K16" s="6"/>
      <c r="L16" s="7">
        <v>1157</v>
      </c>
      <c r="M16" s="8" t="str">
        <f t="shared" si="16"/>
        <v>0000001157</v>
      </c>
      <c r="N16" s="9" t="str">
        <f t="shared" si="17"/>
        <v>0007874</v>
      </c>
      <c r="O16" s="10" t="str">
        <f t="shared" si="18"/>
        <v>20231107houkoku0007874.pdf</v>
      </c>
      <c r="P16" s="10" t="str">
        <f t="shared" si="19"/>
        <v>20231107h-yousei0007874.pdf</v>
      </c>
      <c r="Q16" s="11" t="str">
        <f>J16&amp;"h-kaitou"&amp;N16&amp;".pdf"</f>
        <v>20231107h-kaitou0007874.pdf</v>
      </c>
      <c r="R16" s="11" t="str">
        <f t="shared" si="21"/>
        <v>http://www.seikatubunka.metro.tokyo.jp/houjin/npo_houjin/data/files/0000001157/20231107houkoku0007874.pdf</v>
      </c>
      <c r="S16" s="11" t="str">
        <f t="shared" si="22"/>
        <v>http://www.seikatubunka.metro.tokyo.jp/houjin/npo_houjin/data/files/0000001157/20231107h-yousei0007874.pdf</v>
      </c>
      <c r="T16" s="11" t="str">
        <f t="shared" si="23"/>
        <v>http://www.seikatubunka.metro.tokyo.jp/houjin/npo_houjin/data/files/0000001157/20231107h-kaitou0007874.pdf</v>
      </c>
      <c r="U16" s="11" t="str">
        <f t="shared" si="24"/>
        <v>http://www.seikatubunka.metro.tokyo.jp/houjin/npo_houjin/list/ledger/0007874.html</v>
      </c>
    </row>
    <row r="17" spans="1:21" ht="30" customHeight="1" x14ac:dyDescent="0.2">
      <c r="A17" s="2">
        <v>13</v>
      </c>
      <c r="B17" s="4" t="str">
        <f t="shared" si="14"/>
        <v>日本祭礼文化の会</v>
      </c>
      <c r="C17" s="5" t="str">
        <f t="shared" si="26"/>
        <v>業務等報告徴収実施文書</v>
      </c>
      <c r="D17" s="5" t="str">
        <f t="shared" si="15"/>
        <v>市民への説明要請文書</v>
      </c>
      <c r="E17" s="19"/>
      <c r="F17" s="5"/>
      <c r="G17" s="15"/>
      <c r="H17" s="12">
        <v>8335</v>
      </c>
      <c r="I17" s="12" t="s">
        <v>33</v>
      </c>
      <c r="J17" s="13">
        <v>20231107</v>
      </c>
      <c r="K17" s="6"/>
      <c r="L17" s="7">
        <v>1157</v>
      </c>
      <c r="M17" s="8" t="str">
        <f t="shared" si="16"/>
        <v>0000001157</v>
      </c>
      <c r="N17" s="9" t="str">
        <f t="shared" si="17"/>
        <v>0008335</v>
      </c>
      <c r="O17" s="10" t="str">
        <f t="shared" si="18"/>
        <v>20231107houkoku0008335.pdf</v>
      </c>
      <c r="P17" s="10" t="str">
        <f t="shared" si="19"/>
        <v>20231107h-yousei0008335.pdf</v>
      </c>
      <c r="Q17" s="11" t="str">
        <f t="shared" ref="Q17:Q19" si="27">J17&amp;"h-kaitou"&amp;N17&amp;".pdf"</f>
        <v>20231107h-kaitou0008335.pdf</v>
      </c>
      <c r="R17" s="11" t="str">
        <f t="shared" si="21"/>
        <v>http://www.seikatubunka.metro.tokyo.jp/houjin/npo_houjin/data/files/0000001157/20231107houkoku0008335.pdf</v>
      </c>
      <c r="S17" s="11" t="str">
        <f t="shared" si="22"/>
        <v>http://www.seikatubunka.metro.tokyo.jp/houjin/npo_houjin/data/files/0000001157/20231107h-yousei0008335.pdf</v>
      </c>
      <c r="T17" s="11" t="str">
        <f t="shared" si="23"/>
        <v>http://www.seikatubunka.metro.tokyo.jp/houjin/npo_houjin/data/files/0000001157/20231107h-kaitou0008335.pdf</v>
      </c>
      <c r="U17" s="11" t="str">
        <f t="shared" si="24"/>
        <v>http://www.seikatubunka.metro.tokyo.jp/houjin/npo_houjin/list/ledger/0008335.html</v>
      </c>
    </row>
    <row r="18" spans="1:21" ht="30" customHeight="1" x14ac:dyDescent="0.2">
      <c r="A18" s="2">
        <v>14</v>
      </c>
      <c r="B18" s="4" t="str">
        <f t="shared" si="14"/>
        <v>アート・オブ・ミュージック・アソシエイツ</v>
      </c>
      <c r="C18" s="5" t="str">
        <f t="shared" si="26"/>
        <v>業務等報告徴収実施文書</v>
      </c>
      <c r="D18" s="5" t="str">
        <f t="shared" si="15"/>
        <v>市民への説明要請文書</v>
      </c>
      <c r="E18" s="18"/>
      <c r="F18" s="14"/>
      <c r="G18" s="15"/>
      <c r="H18" s="12">
        <v>9100</v>
      </c>
      <c r="I18" s="12" t="s">
        <v>34</v>
      </c>
      <c r="J18" s="13">
        <v>20231107</v>
      </c>
      <c r="K18" s="6"/>
      <c r="L18" s="7">
        <v>1157</v>
      </c>
      <c r="M18" s="8" t="str">
        <f t="shared" si="16"/>
        <v>0000001157</v>
      </c>
      <c r="N18" s="9" t="str">
        <f t="shared" si="17"/>
        <v>0009100</v>
      </c>
      <c r="O18" s="10" t="str">
        <f t="shared" si="18"/>
        <v>20231107houkoku0009100.pdf</v>
      </c>
      <c r="P18" s="10" t="str">
        <f t="shared" si="19"/>
        <v>20231107h-yousei0009100.pdf</v>
      </c>
      <c r="Q18" s="11" t="str">
        <f t="shared" si="27"/>
        <v>20231107h-kaitou0009100.pdf</v>
      </c>
      <c r="R18" s="11" t="str">
        <f t="shared" si="21"/>
        <v>http://www.seikatubunka.metro.tokyo.jp/houjin/npo_houjin/data/files/0000001157/20231107houkoku0009100.pdf</v>
      </c>
      <c r="S18" s="11" t="str">
        <f t="shared" si="22"/>
        <v>http://www.seikatubunka.metro.tokyo.jp/houjin/npo_houjin/data/files/0000001157/20231107h-yousei0009100.pdf</v>
      </c>
      <c r="T18" s="11" t="str">
        <f t="shared" si="23"/>
        <v>http://www.seikatubunka.metro.tokyo.jp/houjin/npo_houjin/data/files/0000001157/20231107h-kaitou0009100.pdf</v>
      </c>
      <c r="U18" s="11" t="str">
        <f t="shared" si="24"/>
        <v>http://www.seikatubunka.metro.tokyo.jp/houjin/npo_houjin/list/ledger/0009100.html</v>
      </c>
    </row>
    <row r="19" spans="1:21" ht="30" customHeight="1" x14ac:dyDescent="0.2">
      <c r="A19" s="2">
        <v>15</v>
      </c>
      <c r="B19" s="4" t="str">
        <f t="shared" si="14"/>
        <v xml:space="preserve">２回目の日本 </v>
      </c>
      <c r="C19" s="5" t="str">
        <f t="shared" si="26"/>
        <v>業務等報告徴収実施文書</v>
      </c>
      <c r="D19" s="5" t="str">
        <f t="shared" si="15"/>
        <v>市民への説明要請文書</v>
      </c>
      <c r="E19" s="5"/>
      <c r="F19" s="14"/>
      <c r="G19" s="15"/>
      <c r="H19" s="12">
        <v>11941</v>
      </c>
      <c r="I19" s="12" t="s">
        <v>35</v>
      </c>
      <c r="J19" s="13">
        <v>20231107</v>
      </c>
      <c r="K19" s="6"/>
      <c r="L19" s="7">
        <v>1157</v>
      </c>
      <c r="M19" s="8" t="str">
        <f t="shared" si="16"/>
        <v>0000001157</v>
      </c>
      <c r="N19" s="9" t="str">
        <f t="shared" si="17"/>
        <v>0011941</v>
      </c>
      <c r="O19" s="10" t="str">
        <f t="shared" si="18"/>
        <v>20231107houkoku0011941.pdf</v>
      </c>
      <c r="P19" s="10" t="str">
        <f t="shared" si="19"/>
        <v>20231107h-yousei0011941.pdf</v>
      </c>
      <c r="Q19" s="11" t="str">
        <f t="shared" si="27"/>
        <v>20231107h-kaitou0011941.pdf</v>
      </c>
      <c r="R19" s="11" t="str">
        <f t="shared" si="21"/>
        <v>http://www.seikatubunka.metro.tokyo.jp/houjin/npo_houjin/data/files/0000001157/20231107houkoku0011941.pdf</v>
      </c>
      <c r="S19" s="11" t="str">
        <f t="shared" si="22"/>
        <v>http://www.seikatubunka.metro.tokyo.jp/houjin/npo_houjin/data/files/0000001157/20231107h-yousei0011941.pdf</v>
      </c>
      <c r="T19" s="11" t="str">
        <f t="shared" si="23"/>
        <v>http://www.seikatubunka.metro.tokyo.jp/houjin/npo_houjin/data/files/0000001157/20231107h-kaitou0011941.pdf</v>
      </c>
      <c r="U19" s="11" t="str">
        <f t="shared" si="24"/>
        <v>http://www.seikatubunka.metro.tokyo.jp/houjin/npo_houjin/list/ledger/0011941.html</v>
      </c>
    </row>
    <row r="20" spans="1:21" ht="30" customHeight="1" x14ac:dyDescent="0.2">
      <c r="A20" s="2">
        <v>16</v>
      </c>
      <c r="B20" s="4" t="str">
        <f t="shared" si="14"/>
        <v>アオイエ</v>
      </c>
      <c r="C20" s="5" t="str">
        <f t="shared" si="26"/>
        <v>業務等報告徴収実施文書</v>
      </c>
      <c r="D20" s="5" t="str">
        <f t="shared" si="15"/>
        <v>市民への説明要請文書</v>
      </c>
      <c r="E20" s="19" t="s">
        <v>46</v>
      </c>
      <c r="F20" s="17"/>
      <c r="G20" s="15" t="s">
        <v>47</v>
      </c>
      <c r="H20" s="12">
        <v>12603</v>
      </c>
      <c r="I20" s="12" t="s">
        <v>36</v>
      </c>
      <c r="J20" s="13">
        <v>20231107</v>
      </c>
      <c r="K20" s="6"/>
      <c r="L20" s="7">
        <v>1157</v>
      </c>
      <c r="M20" s="8" t="str">
        <f t="shared" si="16"/>
        <v>0000001157</v>
      </c>
      <c r="N20" s="9" t="str">
        <f t="shared" si="17"/>
        <v>0012603</v>
      </c>
      <c r="O20" s="10" t="str">
        <f t="shared" si="18"/>
        <v>20231107houkoku0012603.pdf</v>
      </c>
      <c r="P20" s="10" t="str">
        <f t="shared" si="19"/>
        <v>20231107h-yousei0012603.pdf</v>
      </c>
      <c r="Q20" s="11" t="str">
        <f>J20&amp;"h-kaitou"&amp;N20&amp;".pdf"</f>
        <v>20231107h-kaitou0012603.pdf</v>
      </c>
      <c r="R20" s="11" t="str">
        <f t="shared" si="21"/>
        <v>http://www.seikatubunka.metro.tokyo.jp/houjin/npo_houjin/data/files/0000001157/20231107houkoku0012603.pdf</v>
      </c>
      <c r="S20" s="11" t="str">
        <f t="shared" si="22"/>
        <v>http://www.seikatubunka.metro.tokyo.jp/houjin/npo_houjin/data/files/0000001157/20231107h-yousei0012603.pdf</v>
      </c>
      <c r="T20" s="11" t="str">
        <f t="shared" si="23"/>
        <v>http://www.seikatubunka.metro.tokyo.jp/houjin/npo_houjin/data/files/0000001157/20231107h-kaitou0012603.pdf</v>
      </c>
      <c r="U20" s="11" t="str">
        <f t="shared" si="24"/>
        <v>http://www.seikatubunka.metro.tokyo.jp/houjin/npo_houjin/list/ledger/0012603.html</v>
      </c>
    </row>
    <row r="21" spans="1:21" ht="30" customHeight="1" x14ac:dyDescent="0.2">
      <c r="A21" s="2">
        <v>17</v>
      </c>
      <c r="B21" s="4" t="str">
        <f t="shared" si="14"/>
        <v>まほろばワークス</v>
      </c>
      <c r="C21" s="5" t="str">
        <f t="shared" si="26"/>
        <v>業務等報告徴収実施文書</v>
      </c>
      <c r="D21" s="5" t="str">
        <f t="shared" si="15"/>
        <v>市民への説明要請文書</v>
      </c>
      <c r="E21" s="19"/>
      <c r="F21" s="5"/>
      <c r="G21" s="15"/>
      <c r="H21" s="12">
        <v>90899</v>
      </c>
      <c r="I21" s="12" t="s">
        <v>37</v>
      </c>
      <c r="J21" s="13">
        <v>20231107</v>
      </c>
      <c r="K21" s="6"/>
      <c r="L21" s="7">
        <v>1157</v>
      </c>
      <c r="M21" s="8" t="str">
        <f t="shared" si="16"/>
        <v>0000001157</v>
      </c>
      <c r="N21" s="9" t="str">
        <f t="shared" si="17"/>
        <v>0090899</v>
      </c>
      <c r="O21" s="10" t="str">
        <f t="shared" si="18"/>
        <v>20231107houkoku0090899.pdf</v>
      </c>
      <c r="P21" s="10" t="str">
        <f t="shared" si="19"/>
        <v>20231107h-yousei0090899.pdf</v>
      </c>
      <c r="Q21" s="11" t="str">
        <f t="shared" ref="Q21:Q25" si="28">J21&amp;"h-kaitou"&amp;N21&amp;".pdf"</f>
        <v>20231107h-kaitou0090899.pdf</v>
      </c>
      <c r="R21" s="11" t="str">
        <f t="shared" si="21"/>
        <v>http://www.seikatubunka.metro.tokyo.jp/houjin/npo_houjin/data/files/0000001157/20231107houkoku0090899.pdf</v>
      </c>
      <c r="S21" s="11" t="str">
        <f t="shared" si="22"/>
        <v>http://www.seikatubunka.metro.tokyo.jp/houjin/npo_houjin/data/files/0000001157/20231107h-yousei0090899.pdf</v>
      </c>
      <c r="T21" s="11" t="str">
        <f t="shared" si="23"/>
        <v>http://www.seikatubunka.metro.tokyo.jp/houjin/npo_houjin/data/files/0000001157/20231107h-kaitou0090899.pdf</v>
      </c>
      <c r="U21" s="11" t="str">
        <f t="shared" si="24"/>
        <v>http://www.seikatubunka.metro.tokyo.jp/houjin/npo_houjin/list/ledger/0090899.html</v>
      </c>
    </row>
    <row r="22" spans="1:21" ht="30" customHeight="1" x14ac:dyDescent="0.2">
      <c r="A22" s="2">
        <v>18</v>
      </c>
      <c r="B22" s="4" t="str">
        <f t="shared" si="14"/>
        <v>循環資源促進機構</v>
      </c>
      <c r="C22" s="5" t="str">
        <f t="shared" si="26"/>
        <v>業務等報告徴収実施文書</v>
      </c>
      <c r="D22" s="5" t="str">
        <f t="shared" si="15"/>
        <v>市民への説明要請文書</v>
      </c>
      <c r="E22" s="19" t="s">
        <v>46</v>
      </c>
      <c r="F22" s="14"/>
      <c r="G22" s="15"/>
      <c r="H22" s="12">
        <v>91742</v>
      </c>
      <c r="I22" s="12" t="s">
        <v>38</v>
      </c>
      <c r="J22" s="13">
        <v>20231107</v>
      </c>
      <c r="K22" s="6"/>
      <c r="L22" s="7">
        <v>1157</v>
      </c>
      <c r="M22" s="8" t="str">
        <f t="shared" si="16"/>
        <v>0000001157</v>
      </c>
      <c r="N22" s="9" t="str">
        <f t="shared" si="17"/>
        <v>0091742</v>
      </c>
      <c r="O22" s="10" t="str">
        <f t="shared" si="18"/>
        <v>20231107houkoku0091742.pdf</v>
      </c>
      <c r="P22" s="10" t="str">
        <f t="shared" si="19"/>
        <v>20231107h-yousei0091742.pdf</v>
      </c>
      <c r="Q22" s="11" t="str">
        <f t="shared" si="28"/>
        <v>20231107h-kaitou0091742.pdf</v>
      </c>
      <c r="R22" s="11" t="str">
        <f t="shared" si="21"/>
        <v>http://www.seikatubunka.metro.tokyo.jp/houjin/npo_houjin/data/files/0000001157/20231107houkoku0091742.pdf</v>
      </c>
      <c r="S22" s="11" t="str">
        <f t="shared" si="22"/>
        <v>http://www.seikatubunka.metro.tokyo.jp/houjin/npo_houjin/data/files/0000001157/20231107h-yousei0091742.pdf</v>
      </c>
      <c r="T22" s="11" t="str">
        <f t="shared" si="23"/>
        <v>http://www.seikatubunka.metro.tokyo.jp/houjin/npo_houjin/data/files/0000001157/20231107h-kaitou0091742.pdf</v>
      </c>
      <c r="U22" s="11" t="str">
        <f t="shared" si="24"/>
        <v>http://www.seikatubunka.metro.tokyo.jp/houjin/npo_houjin/list/ledger/0091742.html</v>
      </c>
    </row>
    <row r="23" spans="1:21" ht="30" customHeight="1" x14ac:dyDescent="0.2">
      <c r="A23" s="2">
        <v>19</v>
      </c>
      <c r="B23" s="4" t="str">
        <f t="shared" si="14"/>
        <v>国際薬物対策センター</v>
      </c>
      <c r="C23" s="5" t="str">
        <f t="shared" si="26"/>
        <v>業務等報告徴収実施文書</v>
      </c>
      <c r="D23" s="5" t="str">
        <f t="shared" si="15"/>
        <v>市民への説明要請文書</v>
      </c>
      <c r="E23" s="5"/>
      <c r="F23" s="14"/>
      <c r="G23" s="15"/>
      <c r="H23" s="12">
        <v>93007</v>
      </c>
      <c r="I23" s="12" t="s">
        <v>39</v>
      </c>
      <c r="J23" s="13">
        <v>20231107</v>
      </c>
      <c r="K23" s="6"/>
      <c r="L23" s="7">
        <v>1157</v>
      </c>
      <c r="M23" s="8" t="str">
        <f t="shared" si="16"/>
        <v>0000001157</v>
      </c>
      <c r="N23" s="9" t="str">
        <f t="shared" si="17"/>
        <v>0093007</v>
      </c>
      <c r="O23" s="10" t="str">
        <f t="shared" si="18"/>
        <v>20231107houkoku0093007.pdf</v>
      </c>
      <c r="P23" s="10" t="str">
        <f t="shared" si="19"/>
        <v>20231107h-yousei0093007.pdf</v>
      </c>
      <c r="Q23" s="11" t="str">
        <f t="shared" si="28"/>
        <v>20231107h-kaitou0093007.pdf</v>
      </c>
      <c r="R23" s="11" t="str">
        <f t="shared" si="21"/>
        <v>http://www.seikatubunka.metro.tokyo.jp/houjin/npo_houjin/data/files/0000001157/20231107houkoku0093007.pdf</v>
      </c>
      <c r="S23" s="11" t="str">
        <f t="shared" si="22"/>
        <v>http://www.seikatubunka.metro.tokyo.jp/houjin/npo_houjin/data/files/0000001157/20231107h-yousei0093007.pdf</v>
      </c>
      <c r="T23" s="11" t="str">
        <f t="shared" si="23"/>
        <v>http://www.seikatubunka.metro.tokyo.jp/houjin/npo_houjin/data/files/0000001157/20231107h-kaitou0093007.pdf</v>
      </c>
      <c r="U23" s="11" t="str">
        <f t="shared" si="24"/>
        <v>http://www.seikatubunka.metro.tokyo.jp/houjin/npo_houjin/list/ledger/0093007.html</v>
      </c>
    </row>
    <row r="24" spans="1:21" ht="30" customHeight="1" x14ac:dyDescent="0.2">
      <c r="A24" s="2">
        <v>20</v>
      </c>
      <c r="B24" s="4" t="str">
        <f t="shared" ref="B24:B28" si="29">HYPERLINK(U24,I24)</f>
        <v>桐ささやかな植樹祭</v>
      </c>
      <c r="C24" s="5" t="str">
        <f t="shared" ref="C24:C28" si="30">HYPERLINK(R24,C$4)</f>
        <v>業務等報告徴収実施文書</v>
      </c>
      <c r="D24" s="5" t="str">
        <f t="shared" ref="D24:D28" si="31">HYPERLINK(S24,D$4)</f>
        <v>市民への説明要請文書</v>
      </c>
      <c r="E24" s="5"/>
      <c r="F24" s="14"/>
      <c r="G24" s="15"/>
      <c r="H24" s="12">
        <v>93233</v>
      </c>
      <c r="I24" s="12" t="s">
        <v>40</v>
      </c>
      <c r="J24" s="13">
        <v>20231107</v>
      </c>
      <c r="K24" s="6"/>
      <c r="L24" s="7">
        <v>1157</v>
      </c>
      <c r="M24" s="8" t="str">
        <f t="shared" ref="M24:M28" si="32">TEXT(L24,"0000000000")</f>
        <v>0000001157</v>
      </c>
      <c r="N24" s="9" t="str">
        <f t="shared" ref="N24:N28" si="33">TEXT(H24,"0000000")</f>
        <v>0093233</v>
      </c>
      <c r="O24" s="10" t="str">
        <f t="shared" ref="O24:O28" si="34">J24&amp;"houkoku"&amp;N24&amp;".pdf"</f>
        <v>20231107houkoku0093233.pdf</v>
      </c>
      <c r="P24" s="10" t="str">
        <f t="shared" ref="P24:P28" si="35">J24&amp;"h-yousei"&amp;N24&amp;".pdf"</f>
        <v>20231107h-yousei0093233.pdf</v>
      </c>
      <c r="Q24" s="11" t="str">
        <f t="shared" si="28"/>
        <v>20231107h-kaitou0093233.pdf</v>
      </c>
      <c r="R24" s="11" t="str">
        <f t="shared" ref="R24:R28" si="36">"http://www.seikatubunka.metro.tokyo.jp/houjin/npo_houjin/data/files/"&amp;M24&amp;"/"&amp;O24</f>
        <v>http://www.seikatubunka.metro.tokyo.jp/houjin/npo_houjin/data/files/0000001157/20231107houkoku0093233.pdf</v>
      </c>
      <c r="S24" s="11" t="str">
        <f t="shared" ref="S24:S28" si="37">"http://www.seikatubunka.metro.tokyo.jp/houjin/npo_houjin/data/files/"&amp;M24&amp;"/"&amp;P24</f>
        <v>http://www.seikatubunka.metro.tokyo.jp/houjin/npo_houjin/data/files/0000001157/20231107h-yousei0093233.pdf</v>
      </c>
      <c r="T24" s="11" t="str">
        <f t="shared" ref="T24:T28" si="38">"http://www.seikatubunka.metro.tokyo.jp/houjin/npo_houjin/data/files/"&amp;M24&amp;"/"&amp;Q24</f>
        <v>http://www.seikatubunka.metro.tokyo.jp/houjin/npo_houjin/data/files/0000001157/20231107h-kaitou0093233.pdf</v>
      </c>
      <c r="U24" s="11" t="str">
        <f t="shared" ref="U24:U28" si="39">"http://www.seikatubunka.metro.tokyo.jp/houjin/npo_houjin/list/ledger/"&amp;N24&amp;".html"</f>
        <v>http://www.seikatubunka.metro.tokyo.jp/houjin/npo_houjin/list/ledger/0093233.html</v>
      </c>
    </row>
    <row r="25" spans="1:21" ht="30" customHeight="1" x14ac:dyDescent="0.2">
      <c r="A25" s="2">
        <v>21</v>
      </c>
      <c r="B25" s="4" t="str">
        <f t="shared" si="29"/>
        <v>Ｏｆｆ　Ｏｆｆ　Ｂｒｏａｄｗａｙ　Ｊａｐａｎ</v>
      </c>
      <c r="C25" s="5" t="str">
        <f t="shared" si="30"/>
        <v>業務等報告徴収実施文書</v>
      </c>
      <c r="D25" s="5" t="str">
        <f t="shared" si="31"/>
        <v>市民への説明要請文書</v>
      </c>
      <c r="E25" s="19" t="s">
        <v>46</v>
      </c>
      <c r="F25" s="14"/>
      <c r="G25" s="15"/>
      <c r="H25" s="12">
        <v>93793</v>
      </c>
      <c r="I25" s="12" t="s">
        <v>41</v>
      </c>
      <c r="J25" s="13">
        <v>20231107</v>
      </c>
      <c r="K25" s="6"/>
      <c r="L25" s="7">
        <v>1157</v>
      </c>
      <c r="M25" s="8" t="str">
        <f t="shared" si="32"/>
        <v>0000001157</v>
      </c>
      <c r="N25" s="9" t="str">
        <f t="shared" si="33"/>
        <v>0093793</v>
      </c>
      <c r="O25" s="10" t="str">
        <f t="shared" si="34"/>
        <v>20231107houkoku0093793.pdf</v>
      </c>
      <c r="P25" s="10" t="str">
        <f t="shared" si="35"/>
        <v>20231107h-yousei0093793.pdf</v>
      </c>
      <c r="Q25" s="11" t="str">
        <f t="shared" si="28"/>
        <v>20231107h-kaitou0093793.pdf</v>
      </c>
      <c r="R25" s="11" t="str">
        <f t="shared" si="36"/>
        <v>http://www.seikatubunka.metro.tokyo.jp/houjin/npo_houjin/data/files/0000001157/20231107houkoku0093793.pdf</v>
      </c>
      <c r="S25" s="11" t="str">
        <f t="shared" si="37"/>
        <v>http://www.seikatubunka.metro.tokyo.jp/houjin/npo_houjin/data/files/0000001157/20231107h-yousei0093793.pdf</v>
      </c>
      <c r="T25" s="11" t="str">
        <f t="shared" si="38"/>
        <v>http://www.seikatubunka.metro.tokyo.jp/houjin/npo_houjin/data/files/0000001157/20231107h-kaitou0093793.pdf</v>
      </c>
      <c r="U25" s="11" t="str">
        <f t="shared" si="39"/>
        <v>http://www.seikatubunka.metro.tokyo.jp/houjin/npo_houjin/list/ledger/0093793.html</v>
      </c>
    </row>
    <row r="26" spans="1:21" ht="30" customHeight="1" x14ac:dyDescent="0.2">
      <c r="A26" s="2">
        <v>22</v>
      </c>
      <c r="B26" s="4" t="str">
        <f t="shared" si="29"/>
        <v>近くの田舎</v>
      </c>
      <c r="C26" s="5" t="str">
        <f t="shared" si="30"/>
        <v>業務等報告徴収実施文書</v>
      </c>
      <c r="D26" s="5" t="str">
        <f t="shared" si="31"/>
        <v>市民への説明要請文書</v>
      </c>
      <c r="E26" s="16"/>
      <c r="F26" s="17"/>
      <c r="G26" s="15"/>
      <c r="H26" s="12">
        <v>90557</v>
      </c>
      <c r="I26" s="12" t="s">
        <v>42</v>
      </c>
      <c r="J26" s="13">
        <v>20231107</v>
      </c>
      <c r="K26" s="6"/>
      <c r="L26" s="7">
        <v>1157</v>
      </c>
      <c r="M26" s="8" t="str">
        <f t="shared" si="32"/>
        <v>0000001157</v>
      </c>
      <c r="N26" s="9" t="str">
        <f t="shared" si="33"/>
        <v>0090557</v>
      </c>
      <c r="O26" s="10" t="str">
        <f t="shared" si="34"/>
        <v>20231107houkoku0090557.pdf</v>
      </c>
      <c r="P26" s="10" t="str">
        <f t="shared" si="35"/>
        <v>20231107h-yousei0090557.pdf</v>
      </c>
      <c r="Q26" s="11" t="str">
        <f>J26&amp;"h-kaitou"&amp;N26&amp;".pdf"</f>
        <v>20231107h-kaitou0090557.pdf</v>
      </c>
      <c r="R26" s="11" t="str">
        <f t="shared" si="36"/>
        <v>http://www.seikatubunka.metro.tokyo.jp/houjin/npo_houjin/data/files/0000001157/20231107houkoku0090557.pdf</v>
      </c>
      <c r="S26" s="11" t="str">
        <f t="shared" si="37"/>
        <v>http://www.seikatubunka.metro.tokyo.jp/houjin/npo_houjin/data/files/0000001157/20231107h-yousei0090557.pdf</v>
      </c>
      <c r="T26" s="11" t="str">
        <f t="shared" si="38"/>
        <v>http://www.seikatubunka.metro.tokyo.jp/houjin/npo_houjin/data/files/0000001157/20231107h-kaitou0090557.pdf</v>
      </c>
      <c r="U26" s="11" t="str">
        <f t="shared" si="39"/>
        <v>http://www.seikatubunka.metro.tokyo.jp/houjin/npo_houjin/list/ledger/0090557.html</v>
      </c>
    </row>
    <row r="27" spans="1:21" ht="30" customHeight="1" x14ac:dyDescent="0.2">
      <c r="A27" s="2">
        <v>23</v>
      </c>
      <c r="B27" s="4" t="str">
        <f t="shared" si="29"/>
        <v>ロードピア　ジャパン</v>
      </c>
      <c r="C27" s="5" t="str">
        <f t="shared" si="30"/>
        <v>業務等報告徴収実施文書</v>
      </c>
      <c r="D27" s="5" t="str">
        <f t="shared" si="31"/>
        <v>市民への説明要請文書</v>
      </c>
      <c r="E27" s="19"/>
      <c r="F27" s="5"/>
      <c r="G27" s="15"/>
      <c r="H27" s="12">
        <v>91699</v>
      </c>
      <c r="I27" s="12" t="s">
        <v>45</v>
      </c>
      <c r="J27" s="13">
        <v>20231107</v>
      </c>
      <c r="K27" s="6"/>
      <c r="L27" s="7">
        <v>1157</v>
      </c>
      <c r="M27" s="8" t="str">
        <f t="shared" si="32"/>
        <v>0000001157</v>
      </c>
      <c r="N27" s="9" t="str">
        <f t="shared" si="33"/>
        <v>0091699</v>
      </c>
      <c r="O27" s="10" t="str">
        <f t="shared" si="34"/>
        <v>20231107houkoku0091699.pdf</v>
      </c>
      <c r="P27" s="10" t="str">
        <f t="shared" si="35"/>
        <v>20231107h-yousei0091699.pdf</v>
      </c>
      <c r="Q27" s="11" t="str">
        <f t="shared" ref="Q27:Q28" si="40">J27&amp;"h-kaitou"&amp;N27&amp;".pdf"</f>
        <v>20231107h-kaitou0091699.pdf</v>
      </c>
      <c r="R27" s="11" t="str">
        <f t="shared" si="36"/>
        <v>http://www.seikatubunka.metro.tokyo.jp/houjin/npo_houjin/data/files/0000001157/20231107houkoku0091699.pdf</v>
      </c>
      <c r="S27" s="11" t="str">
        <f t="shared" si="37"/>
        <v>http://www.seikatubunka.metro.tokyo.jp/houjin/npo_houjin/data/files/0000001157/20231107h-yousei0091699.pdf</v>
      </c>
      <c r="T27" s="11" t="str">
        <f t="shared" si="38"/>
        <v>http://www.seikatubunka.metro.tokyo.jp/houjin/npo_houjin/data/files/0000001157/20231107h-kaitou0091699.pdf</v>
      </c>
      <c r="U27" s="11" t="str">
        <f t="shared" si="39"/>
        <v>http://www.seikatubunka.metro.tokyo.jp/houjin/npo_houjin/list/ledger/0091699.html</v>
      </c>
    </row>
    <row r="28" spans="1:21" ht="30" customHeight="1" x14ac:dyDescent="0.2">
      <c r="A28" s="2">
        <v>24</v>
      </c>
      <c r="B28" s="4" t="str">
        <f t="shared" si="29"/>
        <v>日本プライマリーケア推進協会</v>
      </c>
      <c r="C28" s="5" t="str">
        <f t="shared" si="30"/>
        <v>業務等報告徴収実施文書</v>
      </c>
      <c r="D28" s="5" t="str">
        <f t="shared" si="31"/>
        <v>市民への説明要請文書</v>
      </c>
      <c r="E28" s="19" t="s">
        <v>46</v>
      </c>
      <c r="F28" s="14"/>
      <c r="G28" s="15"/>
      <c r="H28" s="12">
        <v>91852</v>
      </c>
      <c r="I28" s="12" t="s">
        <v>43</v>
      </c>
      <c r="J28" s="13">
        <v>20231107</v>
      </c>
      <c r="K28" s="6"/>
      <c r="L28" s="7">
        <v>1157</v>
      </c>
      <c r="M28" s="8" t="str">
        <f t="shared" si="32"/>
        <v>0000001157</v>
      </c>
      <c r="N28" s="9" t="str">
        <f t="shared" si="33"/>
        <v>0091852</v>
      </c>
      <c r="O28" s="10" t="str">
        <f t="shared" si="34"/>
        <v>20231107houkoku0091852.pdf</v>
      </c>
      <c r="P28" s="10" t="str">
        <f t="shared" si="35"/>
        <v>20231107h-yousei0091852.pdf</v>
      </c>
      <c r="Q28" s="11" t="str">
        <f t="shared" si="40"/>
        <v>20231107h-kaitou0091852.pdf</v>
      </c>
      <c r="R28" s="11" t="str">
        <f t="shared" si="36"/>
        <v>http://www.seikatubunka.metro.tokyo.jp/houjin/npo_houjin/data/files/0000001157/20231107houkoku0091852.pdf</v>
      </c>
      <c r="S28" s="11" t="str">
        <f t="shared" si="37"/>
        <v>http://www.seikatubunka.metro.tokyo.jp/houjin/npo_houjin/data/files/0000001157/20231107h-yousei0091852.pdf</v>
      </c>
      <c r="T28" s="11" t="str">
        <f t="shared" si="38"/>
        <v>http://www.seikatubunka.metro.tokyo.jp/houjin/npo_houjin/data/files/0000001157/20231107h-kaitou0091852.pdf</v>
      </c>
      <c r="U28" s="11" t="str">
        <f t="shared" si="39"/>
        <v>http://www.seikatubunka.metro.tokyo.jp/houjin/npo_houjin/list/ledger/0091852.html</v>
      </c>
    </row>
    <row r="29" spans="1:21" ht="30" customHeight="1" x14ac:dyDescent="0.2">
      <c r="A29" s="2">
        <v>25</v>
      </c>
      <c r="B29" s="4" t="str">
        <f t="shared" ref="B29" si="41">HYPERLINK(U29,I29)</f>
        <v xml:space="preserve">セキュアな社会を推進する会 </v>
      </c>
      <c r="C29" s="5" t="str">
        <f t="shared" ref="C29" si="42">HYPERLINK(R29,C$4)</f>
        <v>業務等報告徴収実施文書</v>
      </c>
      <c r="D29" s="5" t="str">
        <f t="shared" ref="D29" si="43">HYPERLINK(S29,D$4)</f>
        <v>市民への説明要請文書</v>
      </c>
      <c r="E29" s="18"/>
      <c r="F29" s="14"/>
      <c r="G29" s="15" t="s">
        <v>51</v>
      </c>
      <c r="H29" s="12">
        <v>91981</v>
      </c>
      <c r="I29" s="12" t="s">
        <v>44</v>
      </c>
      <c r="J29" s="13">
        <v>20231107</v>
      </c>
      <c r="K29" s="6"/>
      <c r="L29" s="7">
        <v>1157</v>
      </c>
      <c r="M29" s="8" t="str">
        <f t="shared" ref="M29" si="44">TEXT(L29,"0000000000")</f>
        <v>0000001157</v>
      </c>
      <c r="N29" s="9" t="str">
        <f t="shared" ref="N29" si="45">TEXT(H29,"0000000")</f>
        <v>0091981</v>
      </c>
      <c r="O29" s="10" t="str">
        <f t="shared" ref="O29" si="46">J29&amp;"houkoku"&amp;N29&amp;".pdf"</f>
        <v>20231107houkoku0091981.pdf</v>
      </c>
      <c r="P29" s="10" t="str">
        <f t="shared" ref="P29" si="47">J29&amp;"h-yousei"&amp;N29&amp;".pdf"</f>
        <v>20231107h-yousei0091981.pdf</v>
      </c>
      <c r="Q29" s="11" t="str">
        <f t="shared" ref="Q29" si="48">J29&amp;"h-kaitou"&amp;N29&amp;".pdf"</f>
        <v>20231107h-kaitou0091981.pdf</v>
      </c>
      <c r="R29" s="11" t="str">
        <f t="shared" ref="R29" si="49">"http://www.seikatubunka.metro.tokyo.jp/houjin/npo_houjin/data/files/"&amp;M29&amp;"/"&amp;O29</f>
        <v>http://www.seikatubunka.metro.tokyo.jp/houjin/npo_houjin/data/files/0000001157/20231107houkoku0091981.pdf</v>
      </c>
      <c r="S29" s="11" t="str">
        <f t="shared" ref="S29" si="50">"http://www.seikatubunka.metro.tokyo.jp/houjin/npo_houjin/data/files/"&amp;M29&amp;"/"&amp;P29</f>
        <v>http://www.seikatubunka.metro.tokyo.jp/houjin/npo_houjin/data/files/0000001157/20231107h-yousei0091981.pdf</v>
      </c>
      <c r="T29" s="11" t="str">
        <f t="shared" ref="T29" si="51">"http://www.seikatubunka.metro.tokyo.jp/houjin/npo_houjin/data/files/"&amp;M29&amp;"/"&amp;Q29</f>
        <v>http://www.seikatubunka.metro.tokyo.jp/houjin/npo_houjin/data/files/0000001157/20231107h-kaitou0091981.pdf</v>
      </c>
      <c r="U29" s="11" t="str">
        <f t="shared" ref="U29" si="52">"http://www.seikatubunka.metro.tokyo.jp/houjin/npo_houjin/list/ledger/"&amp;N29&amp;".html"</f>
        <v>http://www.seikatubunka.metro.tokyo.jp/houjin/npo_houjin/list/ledger/0091981.html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20231107</vt:lpstr>
      <vt:lpstr>'20231107'!Print_Area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2021-10-28T02:45:08Z</cp:lastPrinted>
  <dcterms:created xsi:type="dcterms:W3CDTF">2018-09-20T02:15:30Z</dcterms:created>
  <dcterms:modified xsi:type="dcterms:W3CDTF">2024-01-04T05:29:13Z</dcterms:modified>
</cp:coreProperties>
</file>