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04031\Desktop\download_20230629093029\227620155919001687998629\更新内容３\"/>
    </mc:Choice>
  </mc:AlternateContent>
  <xr:revisionPtr revIDLastSave="0" documentId="13_ncr:1_{0D9E2609-064A-428C-B560-9C05D31092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9" r:id="rId1"/>
  </sheets>
  <definedNames>
    <definedName name="_xlnm.Print_Area" localSheetId="0">'2023'!$A$1:$H$8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9" l="1"/>
  <c r="V11" i="9" s="1"/>
  <c r="B11" i="9" s="1"/>
  <c r="N11" i="9"/>
  <c r="G11" i="9"/>
  <c r="O10" i="9"/>
  <c r="Q10" i="9" s="1"/>
  <c r="N10" i="9"/>
  <c r="G10" i="9"/>
  <c r="P10" i="9" l="1"/>
  <c r="V10" i="9"/>
  <c r="B10" i="9" s="1"/>
  <c r="R10" i="9"/>
  <c r="U10" i="9" s="1"/>
  <c r="T10" i="9"/>
  <c r="D10" i="9" s="1"/>
  <c r="Q11" i="9"/>
  <c r="T11" i="9" s="1"/>
  <c r="D11" i="9" s="1"/>
  <c r="S10" i="9"/>
  <c r="C10" i="9" s="1"/>
  <c r="P11" i="9"/>
  <c r="S11" i="9" s="1"/>
  <c r="C11" i="9" s="1"/>
  <c r="R11" i="9"/>
  <c r="U11" i="9" s="1"/>
  <c r="O9" i="9"/>
  <c r="Q9" i="9" s="1"/>
  <c r="N9" i="9"/>
  <c r="G9" i="9"/>
  <c r="R9" i="9" l="1"/>
  <c r="U9" i="9" s="1"/>
  <c r="P9" i="9"/>
  <c r="S9" i="9" s="1"/>
  <c r="C9" i="9" s="1"/>
  <c r="V9" i="9"/>
  <c r="B9" i="9" s="1"/>
  <c r="T9" i="9"/>
  <c r="D9" i="9" s="1"/>
  <c r="O8" i="9"/>
  <c r="Q8" i="9" s="1"/>
  <c r="N8" i="9"/>
  <c r="G8" i="9"/>
  <c r="O7" i="9"/>
  <c r="Q7" i="9" s="1"/>
  <c r="N7" i="9"/>
  <c r="G7" i="9"/>
  <c r="O6" i="9"/>
  <c r="V6" i="9" s="1"/>
  <c r="B6" i="9" s="1"/>
  <c r="N6" i="9"/>
  <c r="G6" i="9"/>
  <c r="O5" i="9"/>
  <c r="Q5" i="9" s="1"/>
  <c r="N5" i="9"/>
  <c r="G5" i="9"/>
  <c r="P7" i="9" l="1"/>
  <c r="S7" i="9" s="1"/>
  <c r="C7" i="9" s="1"/>
  <c r="V5" i="9"/>
  <c r="B5" i="9" s="1"/>
  <c r="V8" i="9"/>
  <c r="B8" i="9" s="1"/>
  <c r="P5" i="9"/>
  <c r="S5" i="9" s="1"/>
  <c r="C5" i="9" s="1"/>
  <c r="V7" i="9"/>
  <c r="B7" i="9" s="1"/>
  <c r="P8" i="9"/>
  <c r="S8" i="9" s="1"/>
  <c r="C8" i="9" s="1"/>
  <c r="R5" i="9"/>
  <c r="U5" i="9" s="1"/>
  <c r="R7" i="9"/>
  <c r="U7" i="9" s="1"/>
  <c r="R8" i="9"/>
  <c r="U8" i="9" s="1"/>
  <c r="T5" i="9"/>
  <c r="D5" i="9" s="1"/>
  <c r="Q6" i="9"/>
  <c r="T6" i="9" s="1"/>
  <c r="D6" i="9" s="1"/>
  <c r="T7" i="9"/>
  <c r="D7" i="9" s="1"/>
  <c r="T8" i="9"/>
  <c r="D8" i="9" s="1"/>
  <c r="P6" i="9"/>
  <c r="S6" i="9" s="1"/>
  <c r="C6" i="9" s="1"/>
  <c r="R6" i="9"/>
  <c r="U6" i="9" s="1"/>
</calcChain>
</file>

<file path=xl/sharedStrings.xml><?xml version="1.0" encoding="utf-8"?>
<sst xmlns="http://schemas.openxmlformats.org/spreadsheetml/2006/main" count="33" uniqueCount="32">
  <si>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</si>
  <si>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</si>
  <si>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</si>
  <si>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</si>
  <si>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</si>
  <si>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</si>
  <si>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</si>
  <si>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</si>
  <si>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</si>
  <si>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</si>
  <si>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</si>
  <si>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</si>
  <si>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</si>
  <si>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</si>
  <si>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</si>
  <si>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</si>
  <si>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</si>
  <si>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</si>
  <si>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</si>
  <si>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</si>
  <si>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</si>
  <si>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</si>
  <si>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</si>
  <si>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 xml:space="preserve">環太平洋親善協会 </t>
  </si>
  <si>
    <t>リンクス</t>
  </si>
  <si>
    <t>子育て子育ちあしすと</t>
  </si>
  <si>
    <t>国際次世代経済産業網・文化科学網認証機構</t>
  </si>
  <si>
    <t>ＡＬＬ　ＯＮＥ　ＥＡＲＴＨ</t>
  </si>
  <si>
    <t xml:space="preserve">ほんほあん </t>
  </si>
  <si>
    <t>みんな地球の子どもじゃん</t>
  </si>
  <si>
    <t>\</t>
    <phoneticPr fontId="1"/>
  </si>
  <si>
    <t>提出有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</si>
</sst>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4" fillId="0" borderId="1" xfId="1" applyNumberFormat="1" applyFont="1" applyBorder="1" applyAlignment="1">
      <alignment horizontal="center" vertical="center" wrapText="1"/>
    </xf>
    <xf numFmtId="58" fontId="6" fillId="0" borderId="1" xfId="1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"/>
  <sheetViews>
    <sheetView tabSelected="1" zoomScale="70" zoomScaleNormal="70" zoomScaleSheetLayoutView="70" workbookViewId="0">
      <selection sqref="A1:B1"/>
    </sheetView>
  </sheetViews>
  <sheetFormatPr defaultRowHeight="13.2" x14ac:dyDescent="0.2"/>
  <cols>
    <col min="1" max="1" width="10.77734375" customWidth="1"/>
    <col min="2" max="2" width="62.77734375" customWidth="1"/>
    <col min="3" max="4" width="22.77734375" customWidth="1"/>
    <col min="5" max="6" width="20.44140625" customWidth="1"/>
    <col min="7" max="8" width="22.77734375" customWidth="1"/>
    <col min="9" max="9" width="22.77734375" hidden="1" customWidth="1"/>
    <col min="10" max="10" width="43.109375" hidden="1" customWidth="1"/>
    <col min="11" max="11" width="9.44140625" hidden="1" customWidth="1"/>
    <col min="12" max="12" width="17.77734375" hidden="1" customWidth="1"/>
    <col min="13" max="13" width="15.88671875" hidden="1" customWidth="1"/>
    <col min="14" max="14" width="21.109375" hidden="1" customWidth="1"/>
    <col min="15" max="15" width="22.77734375" hidden="1" customWidth="1"/>
    <col min="16" max="18" width="27.44140625" hidden="1" customWidth="1"/>
    <col min="19" max="22" width="44.21875" hidden="1" customWidth="1"/>
    <col min="23" max="23" width="8.88671875" customWidth="1"/>
  </cols>
  <sheetData>
    <row r="1" spans="1:22" x14ac:dyDescent="0.2">
      <c r="A1" t="s">
        <v>6</v>
      </c>
      <c r="I1" t="s">
        <v>30</v>
      </c>
    </row>
    <row r="4" spans="1:22" ht="39.6" x14ac:dyDescent="0.2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2">
      <c r="A5" s="3">
        <v>1</v>
      </c>
      <c r="B5" s="5" t="str">
        <f t="shared" ref="B5:B8" si="0">HYPERLINK(V5,J5)</f>
        <v>国際次世代経済産業網・文化科学網認証機構</v>
      </c>
      <c r="C5" s="2" t="str">
        <f t="shared" ref="C5:C8" si="1">HYPERLINK(S5,C$4)</f>
        <v>改善命令実施文書</v>
      </c>
      <c r="D5" s="2" t="str">
        <f t="shared" ref="D5:D8" si="2">HYPERLINK(T5,D$4)</f>
        <v>市民への説明要請文書</v>
      </c>
      <c r="E5" s="16" t="s">
        <v>31</v>
      </c>
      <c r="F5" s="17" t="s">
        <v>31</v>
      </c>
      <c r="G5" s="2" t="str">
        <f t="shared" ref="G5:G7" si="3">IF(ISBLANK(L5),"",HYPERLINK(U5,TEXT(L5,"gggy年m月d日")))</f>
        <v/>
      </c>
      <c r="H5" s="2"/>
      <c r="I5" s="11">
        <v>1852</v>
      </c>
      <c r="J5" s="13" t="s">
        <v>26</v>
      </c>
      <c r="K5" s="12">
        <v>20230606</v>
      </c>
      <c r="L5" s="6"/>
      <c r="M5" s="7">
        <v>1157</v>
      </c>
      <c r="N5" s="8" t="str">
        <f t="shared" ref="N5:N7" si="4">TEXT(M5,"0000000000")</f>
        <v>0000001157</v>
      </c>
      <c r="O5" s="9" t="str">
        <f t="shared" ref="O5:O7" si="5">TEXT(I5,"0000000")</f>
        <v>0001852</v>
      </c>
      <c r="P5" s="10" t="str">
        <f t="shared" ref="P5:P7" si="6">K5&amp;"meirei"&amp;O5&amp;".pdf"</f>
        <v>20230606meirei0001852.pdf</v>
      </c>
      <c r="Q5" s="10" t="str">
        <f t="shared" ref="Q5:Q7" si="7">K5&amp;"m-yousei"&amp;O5&amp;".pdf"</f>
        <v>20230606m-yousei0001852.pdf</v>
      </c>
      <c r="R5" s="10" t="str">
        <f t="shared" ref="R5:R7" si="8">K5&amp;"m-kaitou"&amp;O5&amp;".pdf"</f>
        <v>20230606m-kaitou0001852.pdf</v>
      </c>
      <c r="S5" s="10" t="str">
        <f t="shared" ref="S5:S7" si="9">"http://www.seikatubunka.metro.tokyo.jp/houjin/npo_houjin/data/files/"&amp;N5&amp;"/"&amp;P5</f>
        <v>http://www.seikatubunka.metro.tokyo.jp/houjin/npo_houjin/data/files/0000001157/20230606meirei0001852.pdf</v>
      </c>
      <c r="T5" s="10" t="str">
        <f t="shared" ref="T5:T7" si="10">"http://www.seikatubunka.metro.tokyo.jp/houjin/npo_houjin/data/files/"&amp;N5&amp;"/"&amp;Q5</f>
        <v>http://www.seikatubunka.metro.tokyo.jp/houjin/npo_houjin/data/files/0000001157/20230606m-yousei0001852.pdf</v>
      </c>
      <c r="U5" s="10" t="str">
        <f t="shared" ref="U5:U7" si="11">"http://www.seikatubunka.metro.tokyo.jp/houjin/npo_houjin/data/files/"&amp;N5&amp;"/"&amp;R5</f>
        <v>http://www.seikatubunka.metro.tokyo.jp/houjin/npo_houjin/data/files/0000001157/20230606m-kaitou0001852.pdf</v>
      </c>
      <c r="V5" s="10" t="str">
        <f t="shared" ref="V5:V7" si="12">"http://www.seikatubunka.metro.tokyo.jp/houjin/npo_houjin/list/ledger/"&amp;O5&amp;".html"</f>
        <v>http://www.seikatubunka.metro.tokyo.jp/houjin/npo_houjin/list/ledger/0001852.html</v>
      </c>
    </row>
    <row r="6" spans="1:22" ht="30" customHeight="1" x14ac:dyDescent="0.2">
      <c r="A6" s="3">
        <v>2</v>
      </c>
      <c r="B6" s="5" t="str">
        <f t="shared" si="0"/>
        <v xml:space="preserve">ほんほあん </v>
      </c>
      <c r="C6" s="2" t="str">
        <f t="shared" si="1"/>
        <v>改善命令実施文書</v>
      </c>
      <c r="D6" s="2" t="str">
        <f t="shared" si="2"/>
        <v>市民への説明要請文書</v>
      </c>
      <c r="E6" s="2"/>
      <c r="F6" s="2"/>
      <c r="G6" s="2" t="str">
        <f t="shared" si="3"/>
        <v/>
      </c>
      <c r="H6" s="2"/>
      <c r="I6" s="14">
        <v>2031</v>
      </c>
      <c r="J6" s="13" t="s">
        <v>28</v>
      </c>
      <c r="K6" s="12">
        <v>20230606</v>
      </c>
      <c r="L6" s="6"/>
      <c r="M6" s="7">
        <v>1157</v>
      </c>
      <c r="N6" s="8" t="str">
        <f t="shared" si="4"/>
        <v>0000001157</v>
      </c>
      <c r="O6" s="9" t="str">
        <f t="shared" si="5"/>
        <v>0002031</v>
      </c>
      <c r="P6" s="10" t="str">
        <f t="shared" si="6"/>
        <v>20230606meirei0002031.pdf</v>
      </c>
      <c r="Q6" s="10" t="str">
        <f t="shared" si="7"/>
        <v>20230606m-yousei0002031.pdf</v>
      </c>
      <c r="R6" s="10" t="str">
        <f t="shared" si="8"/>
        <v>20230606m-kaitou0002031.pdf</v>
      </c>
      <c r="S6" s="10" t="str">
        <f t="shared" si="9"/>
        <v>http://www.seikatubunka.metro.tokyo.jp/houjin/npo_houjin/data/files/0000001157/20230606meirei0002031.pdf</v>
      </c>
      <c r="T6" s="10" t="str">
        <f t="shared" si="10"/>
        <v>http://www.seikatubunka.metro.tokyo.jp/houjin/npo_houjin/data/files/0000001157/20230606m-yousei0002031.pdf</v>
      </c>
      <c r="U6" s="10" t="str">
        <f t="shared" si="11"/>
        <v>http://www.seikatubunka.metro.tokyo.jp/houjin/npo_houjin/data/files/0000001157/20230606m-kaitou0002031.pdf</v>
      </c>
      <c r="V6" s="10" t="str">
        <f t="shared" si="12"/>
        <v>http://www.seikatubunka.metro.tokyo.jp/houjin/npo_houjin/list/ledger/0002031.html</v>
      </c>
    </row>
    <row r="7" spans="1:22" ht="30" customHeight="1" x14ac:dyDescent="0.2">
      <c r="A7" s="3">
        <v>3</v>
      </c>
      <c r="B7" s="5" t="str">
        <f t="shared" si="0"/>
        <v xml:space="preserve">環太平洋親善協会 </v>
      </c>
      <c r="C7" s="2" t="str">
        <f t="shared" si="1"/>
        <v>改善命令実施文書</v>
      </c>
      <c r="D7" s="2" t="str">
        <f t="shared" si="2"/>
        <v>市民への説明要請文書</v>
      </c>
      <c r="E7" s="2"/>
      <c r="F7" s="2"/>
      <c r="G7" s="2" t="str">
        <f t="shared" si="3"/>
        <v/>
      </c>
      <c r="H7" s="2"/>
      <c r="I7" s="15">
        <v>2041</v>
      </c>
      <c r="J7" s="13" t="s">
        <v>23</v>
      </c>
      <c r="K7" s="12">
        <v>20230606</v>
      </c>
      <c r="L7" s="6"/>
      <c r="M7" s="7">
        <v>1157</v>
      </c>
      <c r="N7" s="8" t="str">
        <f t="shared" si="4"/>
        <v>0000001157</v>
      </c>
      <c r="O7" s="9" t="str">
        <f t="shared" si="5"/>
        <v>0002041</v>
      </c>
      <c r="P7" s="10" t="str">
        <f t="shared" si="6"/>
        <v>20230606meirei0002041.pdf</v>
      </c>
      <c r="Q7" s="10" t="str">
        <f t="shared" si="7"/>
        <v>20230606m-yousei0002041.pdf</v>
      </c>
      <c r="R7" s="10" t="str">
        <f t="shared" si="8"/>
        <v>20230606m-kaitou0002041.pdf</v>
      </c>
      <c r="S7" s="10" t="str">
        <f t="shared" si="9"/>
        <v>http://www.seikatubunka.metro.tokyo.jp/houjin/npo_houjin/data/files/0000001157/20230606meirei0002041.pdf</v>
      </c>
      <c r="T7" s="10" t="str">
        <f t="shared" si="10"/>
        <v>http://www.seikatubunka.metro.tokyo.jp/houjin/npo_houjin/data/files/0000001157/20230606m-yousei0002041.pdf</v>
      </c>
      <c r="U7" s="10" t="str">
        <f t="shared" si="11"/>
        <v>http://www.seikatubunka.metro.tokyo.jp/houjin/npo_houjin/data/files/0000001157/20230606m-kaitou0002041.pdf</v>
      </c>
      <c r="V7" s="10" t="str">
        <f t="shared" si="12"/>
        <v>http://www.seikatubunka.metro.tokyo.jp/houjin/npo_houjin/list/ledger/0002041.html</v>
      </c>
    </row>
    <row r="8" spans="1:22" ht="30" customHeight="1" x14ac:dyDescent="0.2">
      <c r="A8" s="3">
        <v>4</v>
      </c>
      <c r="B8" s="5" t="str">
        <f t="shared" si="0"/>
        <v>リンクス</v>
      </c>
      <c r="C8" s="2" t="str">
        <f t="shared" si="1"/>
        <v>改善命令実施文書</v>
      </c>
      <c r="D8" s="2" t="str">
        <f t="shared" si="2"/>
        <v>市民への説明要請文書</v>
      </c>
      <c r="E8" s="2"/>
      <c r="F8" s="2"/>
      <c r="G8" s="2" t="str">
        <f t="shared" ref="G8" si="13">IF(ISBLANK(L8),"",HYPERLINK(U8,TEXT(L8,"gggy年m月d日")))</f>
        <v/>
      </c>
      <c r="H8" s="2"/>
      <c r="I8" s="11">
        <v>3348</v>
      </c>
      <c r="J8" s="13" t="s">
        <v>24</v>
      </c>
      <c r="K8" s="12">
        <v>20230606</v>
      </c>
      <c r="L8" s="6"/>
      <c r="M8" s="7">
        <v>1157</v>
      </c>
      <c r="N8" s="8" t="str">
        <f t="shared" ref="N8" si="14">TEXT(M8,"0000000000")</f>
        <v>0000001157</v>
      </c>
      <c r="O8" s="9" t="str">
        <f t="shared" ref="O8" si="15">TEXT(I8,"0000000")</f>
        <v>0003348</v>
      </c>
      <c r="P8" s="10" t="str">
        <f t="shared" ref="P8" si="16">K8&amp;"meirei"&amp;O8&amp;".pdf"</f>
        <v>20230606meirei0003348.pdf</v>
      </c>
      <c r="Q8" s="10" t="str">
        <f t="shared" ref="Q8" si="17">K8&amp;"m-yousei"&amp;O8&amp;".pdf"</f>
        <v>20230606m-yousei0003348.pdf</v>
      </c>
      <c r="R8" s="10" t="str">
        <f t="shared" ref="R8" si="18">K8&amp;"m-kaitou"&amp;O8&amp;".pdf"</f>
        <v>20230606m-kaitou0003348.pdf</v>
      </c>
      <c r="S8" s="10" t="str">
        <f t="shared" ref="S8" si="19">"http://www.seikatubunka.metro.tokyo.jp/houjin/npo_houjin/data/files/"&amp;N8&amp;"/"&amp;P8</f>
        <v>http://www.seikatubunka.metro.tokyo.jp/houjin/npo_houjin/data/files/0000001157/20230606meirei0003348.pdf</v>
      </c>
      <c r="T8" s="10" t="str">
        <f t="shared" ref="T8" si="20">"http://www.seikatubunka.metro.tokyo.jp/houjin/npo_houjin/data/files/"&amp;N8&amp;"/"&amp;Q8</f>
        <v>http://www.seikatubunka.metro.tokyo.jp/houjin/npo_houjin/data/files/0000001157/20230606m-yousei0003348.pdf</v>
      </c>
      <c r="U8" s="10" t="str">
        <f t="shared" ref="U8" si="21">"http://www.seikatubunka.metro.tokyo.jp/houjin/npo_houjin/data/files/"&amp;N8&amp;"/"&amp;R8</f>
        <v>http://www.seikatubunka.metro.tokyo.jp/houjin/npo_houjin/data/files/0000001157/20230606m-kaitou0003348.pdf</v>
      </c>
      <c r="V8" s="10" t="str">
        <f t="shared" ref="V8" si="22">"http://www.seikatubunka.metro.tokyo.jp/houjin/npo_houjin/list/ledger/"&amp;O8&amp;".html"</f>
        <v>http://www.seikatubunka.metro.tokyo.jp/houjin/npo_houjin/list/ledger/0003348.html</v>
      </c>
    </row>
    <row r="9" spans="1:22" ht="30" customHeight="1" x14ac:dyDescent="0.2">
      <c r="A9" s="3">
        <v>5</v>
      </c>
      <c r="B9" s="5" t="str">
        <f t="shared" ref="B9:B10" si="23">HYPERLINK(V9,J9)</f>
        <v>子育て子育ちあしすと</v>
      </c>
      <c r="C9" s="2" t="str">
        <f t="shared" ref="C9:C10" si="24">HYPERLINK(S9,C$4)</f>
        <v>改善命令実施文書</v>
      </c>
      <c r="D9" s="2" t="str">
        <f t="shared" ref="D9:D10" si="25">HYPERLINK(T9,D$4)</f>
        <v>市民への説明要請文書</v>
      </c>
      <c r="E9" s="2"/>
      <c r="F9" s="2"/>
      <c r="G9" s="2" t="str">
        <f t="shared" ref="G9:G10" si="26">IF(ISBLANK(L9),"",HYPERLINK(U9,TEXT(L9,"gggy年m月d日")))</f>
        <v/>
      </c>
      <c r="H9" s="2"/>
      <c r="I9" s="11">
        <v>7658</v>
      </c>
      <c r="J9" s="13" t="s">
        <v>25</v>
      </c>
      <c r="K9" s="12">
        <v>20230606</v>
      </c>
      <c r="L9" s="6"/>
      <c r="M9" s="7">
        <v>1157</v>
      </c>
      <c r="N9" s="8" t="str">
        <f t="shared" ref="N9:N10" si="27">TEXT(M9,"0000000000")</f>
        <v>0000001157</v>
      </c>
      <c r="O9" s="9" t="str">
        <f t="shared" ref="O9:O10" si="28">TEXT(I9,"0000000")</f>
        <v>0007658</v>
      </c>
      <c r="P9" s="10" t="str">
        <f t="shared" ref="P9:P10" si="29">K9&amp;"meirei"&amp;O9&amp;".pdf"</f>
        <v>20230606meirei0007658.pdf</v>
      </c>
      <c r="Q9" s="10" t="str">
        <f t="shared" ref="Q9:Q10" si="30">K9&amp;"m-yousei"&amp;O9&amp;".pdf"</f>
        <v>20230606m-yousei0007658.pdf</v>
      </c>
      <c r="R9" s="10" t="str">
        <f t="shared" ref="R9:R10" si="31">K9&amp;"m-kaitou"&amp;O9&amp;".pdf"</f>
        <v>20230606m-kaitou0007658.pdf</v>
      </c>
      <c r="S9" s="10" t="str">
        <f t="shared" ref="S9:S10" si="32">"http://www.seikatubunka.metro.tokyo.jp/houjin/npo_houjin/data/files/"&amp;N9&amp;"/"&amp;P9</f>
        <v>http://www.seikatubunka.metro.tokyo.jp/houjin/npo_houjin/data/files/0000001157/20230606meirei0007658.pdf</v>
      </c>
      <c r="T9" s="10" t="str">
        <f t="shared" ref="T9:T10" si="33">"http://www.seikatubunka.metro.tokyo.jp/houjin/npo_houjin/data/files/"&amp;N9&amp;"/"&amp;Q9</f>
        <v>http://www.seikatubunka.metro.tokyo.jp/houjin/npo_houjin/data/files/0000001157/20230606m-yousei0007658.pdf</v>
      </c>
      <c r="U9" s="10" t="str">
        <f t="shared" ref="U9:U10" si="34">"http://www.seikatubunka.metro.tokyo.jp/houjin/npo_houjin/data/files/"&amp;N9&amp;"/"&amp;R9</f>
        <v>http://www.seikatubunka.metro.tokyo.jp/houjin/npo_houjin/data/files/0000001157/20230606m-kaitou0007658.pdf</v>
      </c>
      <c r="V9" s="10" t="str">
        <f t="shared" ref="V9:V10" si="35">"http://www.seikatubunka.metro.tokyo.jp/houjin/npo_houjin/list/ledger/"&amp;O9&amp;".html"</f>
        <v>http://www.seikatubunka.metro.tokyo.jp/houjin/npo_houjin/list/ledger/0007658.html</v>
      </c>
    </row>
    <row r="10" spans="1:22" ht="30" customHeight="1" x14ac:dyDescent="0.2">
      <c r="A10" s="3">
        <v>6</v>
      </c>
      <c r="B10" s="5" t="str">
        <f t="shared" si="23"/>
        <v>みんな地球の子どもじゃん</v>
      </c>
      <c r="C10" s="2" t="str">
        <f t="shared" si="24"/>
        <v>改善命令実施文書</v>
      </c>
      <c r="D10" s="2" t="str">
        <f t="shared" si="25"/>
        <v>市民への説明要請文書</v>
      </c>
      <c r="E10" s="2"/>
      <c r="F10" s="2"/>
      <c r="G10" s="2" t="str">
        <f t="shared" si="26"/>
        <v/>
      </c>
      <c r="H10" s="2"/>
      <c r="I10" s="11">
        <v>9003</v>
      </c>
      <c r="J10" s="13" t="s">
        <v>29</v>
      </c>
      <c r="K10" s="12">
        <v>20230606</v>
      </c>
      <c r="L10" s="6"/>
      <c r="M10" s="7">
        <v>1157</v>
      </c>
      <c r="N10" s="8" t="str">
        <f t="shared" si="27"/>
        <v>0000001157</v>
      </c>
      <c r="O10" s="9" t="str">
        <f t="shared" si="28"/>
        <v>0009003</v>
      </c>
      <c r="P10" s="10" t="str">
        <f t="shared" si="29"/>
        <v>20230606meirei0009003.pdf</v>
      </c>
      <c r="Q10" s="10" t="str">
        <f t="shared" si="30"/>
        <v>20230606m-yousei0009003.pdf</v>
      </c>
      <c r="R10" s="10" t="str">
        <f t="shared" si="31"/>
        <v>20230606m-kaitou0009003.pdf</v>
      </c>
      <c r="S10" s="10" t="str">
        <f t="shared" si="32"/>
        <v>http://www.seikatubunka.metro.tokyo.jp/houjin/npo_houjin/data/files/0000001157/20230606meirei0009003.pdf</v>
      </c>
      <c r="T10" s="10" t="str">
        <f t="shared" si="33"/>
        <v>http://www.seikatubunka.metro.tokyo.jp/houjin/npo_houjin/data/files/0000001157/20230606m-yousei0009003.pdf</v>
      </c>
      <c r="U10" s="10" t="str">
        <f t="shared" si="34"/>
        <v>http://www.seikatubunka.metro.tokyo.jp/houjin/npo_houjin/data/files/0000001157/20230606m-kaitou0009003.pdf</v>
      </c>
      <c r="V10" s="10" t="str">
        <f t="shared" si="35"/>
        <v>http://www.seikatubunka.metro.tokyo.jp/houjin/npo_houjin/list/ledger/0009003.html</v>
      </c>
    </row>
    <row r="11" spans="1:22" ht="30" customHeight="1" x14ac:dyDescent="0.2">
      <c r="A11" s="3">
        <v>7</v>
      </c>
      <c r="B11" s="5" t="str">
        <f t="shared" ref="B11" si="36">HYPERLINK(V11,J11)</f>
        <v>ＡＬＬ　ＯＮＥ　ＥＡＲＴＨ</v>
      </c>
      <c r="C11" s="2" t="str">
        <f t="shared" ref="C11" si="37">HYPERLINK(S11,C$4)</f>
        <v>改善命令実施文書</v>
      </c>
      <c r="D11" s="2" t="str">
        <f t="shared" ref="D11" si="38">HYPERLINK(T11,D$4)</f>
        <v>市民への説明要請文書</v>
      </c>
      <c r="E11" s="2"/>
      <c r="F11" s="2"/>
      <c r="G11" s="2" t="str">
        <f t="shared" ref="G11" si="39">IF(ISBLANK(L11),"",HYPERLINK(U11,TEXT(L11,"gggy年m月d日")))</f>
        <v/>
      </c>
      <c r="H11" s="2"/>
      <c r="I11" s="11">
        <v>9174</v>
      </c>
      <c r="J11" s="13" t="s">
        <v>27</v>
      </c>
      <c r="K11" s="12">
        <v>20230606</v>
      </c>
      <c r="L11" s="6"/>
      <c r="M11" s="7">
        <v>1157</v>
      </c>
      <c r="N11" s="8" t="str">
        <f t="shared" ref="N11" si="40">TEXT(M11,"0000000000")</f>
        <v>0000001157</v>
      </c>
      <c r="O11" s="9" t="str">
        <f t="shared" ref="O11" si="41">TEXT(I11,"0000000")</f>
        <v>0009174</v>
      </c>
      <c r="P11" s="10" t="str">
        <f t="shared" ref="P11" si="42">K11&amp;"meirei"&amp;O11&amp;".pdf"</f>
        <v>20230606meirei0009174.pdf</v>
      </c>
      <c r="Q11" s="10" t="str">
        <f t="shared" ref="Q11" si="43">K11&amp;"m-yousei"&amp;O11&amp;".pdf"</f>
        <v>20230606m-yousei0009174.pdf</v>
      </c>
      <c r="R11" s="10" t="str">
        <f t="shared" ref="R11" si="44">K11&amp;"m-kaitou"&amp;O11&amp;".pdf"</f>
        <v>20230606m-kaitou0009174.pdf</v>
      </c>
      <c r="S11" s="10" t="str">
        <f t="shared" ref="S11" si="45">"http://www.seikatubunka.metro.tokyo.jp/houjin/npo_houjin/data/files/"&amp;N11&amp;"/"&amp;P11</f>
        <v>http://www.seikatubunka.metro.tokyo.jp/houjin/npo_houjin/data/files/0000001157/20230606meirei0009174.pdf</v>
      </c>
      <c r="T11" s="10" t="str">
        <f t="shared" ref="T11" si="46">"http://www.seikatubunka.metro.tokyo.jp/houjin/npo_houjin/data/files/"&amp;N11&amp;"/"&amp;Q11</f>
        <v>http://www.seikatubunka.metro.tokyo.jp/houjin/npo_houjin/data/files/0000001157/20230606m-yousei0009174.pdf</v>
      </c>
      <c r="U11" s="10" t="str">
        <f t="shared" ref="U11" si="47">"http://www.seikatubunka.metro.tokyo.jp/houjin/npo_houjin/data/files/"&amp;N11&amp;"/"&amp;R11</f>
        <v>http://www.seikatubunka.metro.tokyo.jp/houjin/npo_houjin/data/files/0000001157/20230606m-kaitou0009174.pdf</v>
      </c>
      <c r="V11" s="10" t="str">
        <f t="shared" ref="V11" si="48">"http://www.seikatubunka.metro.tokyo.jp/houjin/npo_houjin/list/ledger/"&amp;O11&amp;".html"</f>
        <v>http://www.seikatubunka.metro.tokyo.jp/houjin/npo_houjin/list/ledger/0009174.html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2023-06-29T00:31:26Z</dcterms:modified>
</cp:coreProperties>
</file>