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管理法人課\07_NPO法人担当\02_指導・監督\14_ＨＰ更新\★ポータルサイト更新ファイル（ＨＰ更新時はこちら）\20239999次回更新用\"/>
    </mc:Choice>
  </mc:AlternateContent>
  <bookViews>
    <workbookView xWindow="-12" yWindow="0" windowWidth="10068" windowHeight="1488"/>
  </bookViews>
  <sheets>
    <sheet name="20230207" sheetId="9" r:id="rId1"/>
  </sheets>
  <definedNames>
    <definedName name="_xlnm.Print_Area" localSheetId="0">'20230207'!$A$1:$G$15</definedName>
  </definedNames>
  <calcPr calcId="162913"/>
</workbook>
</file>

<file path=xl/calcChain.xml><?xml version="1.0" encoding="utf-8"?>
<calcChain xmlns="http://schemas.openxmlformats.org/spreadsheetml/2006/main">
  <c r="F9" i="9" l="1"/>
  <c r="F7" i="9" l="1"/>
  <c r="F11" i="9" l="1"/>
  <c r="N15" i="9" l="1"/>
  <c r="P15" i="9" s="1"/>
  <c r="M15" i="9"/>
  <c r="N14" i="9"/>
  <c r="U14" i="9" s="1"/>
  <c r="B14" i="9" s="1"/>
  <c r="M14" i="9"/>
  <c r="N13" i="9"/>
  <c r="P13" i="9" s="1"/>
  <c r="M13" i="9"/>
  <c r="N12" i="9"/>
  <c r="U12" i="9" s="1"/>
  <c r="B12" i="9" s="1"/>
  <c r="M12" i="9"/>
  <c r="Q13" i="9" l="1"/>
  <c r="T13" i="9" s="1"/>
  <c r="Q15" i="9"/>
  <c r="T15" i="9" s="1"/>
  <c r="O13" i="9"/>
  <c r="U13" i="9"/>
  <c r="B13" i="9" s="1"/>
  <c r="O15" i="9"/>
  <c r="R15" i="9" s="1"/>
  <c r="C15" i="9" s="1"/>
  <c r="U15" i="9"/>
  <c r="B15" i="9" s="1"/>
  <c r="P12" i="9"/>
  <c r="S12" i="9" s="1"/>
  <c r="D12" i="9" s="1"/>
  <c r="S13" i="9"/>
  <c r="D13" i="9" s="1"/>
  <c r="P14" i="9"/>
  <c r="S14" i="9" s="1"/>
  <c r="D14" i="9" s="1"/>
  <c r="S15" i="9"/>
  <c r="D15" i="9" s="1"/>
  <c r="O12" i="9"/>
  <c r="R12" i="9" s="1"/>
  <c r="C12" i="9" s="1"/>
  <c r="Q12" i="9"/>
  <c r="T12" i="9" s="1"/>
  <c r="R13" i="9"/>
  <c r="C13" i="9" s="1"/>
  <c r="O14" i="9"/>
  <c r="R14" i="9" s="1"/>
  <c r="C14" i="9" s="1"/>
  <c r="Q14" i="9"/>
  <c r="T14" i="9" s="1"/>
  <c r="N11" i="9"/>
  <c r="U11" i="9" s="1"/>
  <c r="B11" i="9" s="1"/>
  <c r="M11" i="9"/>
  <c r="N10" i="9"/>
  <c r="U10" i="9" s="1"/>
  <c r="B10" i="9" s="1"/>
  <c r="M10" i="9"/>
  <c r="N9" i="9"/>
  <c r="U9" i="9" s="1"/>
  <c r="B9" i="9" s="1"/>
  <c r="M9" i="9"/>
  <c r="N8" i="9"/>
  <c r="P8" i="9" s="1"/>
  <c r="M8" i="9"/>
  <c r="N7" i="9"/>
  <c r="P7" i="9" s="1"/>
  <c r="M7" i="9"/>
  <c r="N6" i="9"/>
  <c r="M6" i="9"/>
  <c r="U6" i="9" l="1"/>
  <c r="B6" i="9" s="1"/>
  <c r="Q6" i="9"/>
  <c r="T6" i="9" s="1"/>
  <c r="Q7" i="9"/>
  <c r="Q8" i="9"/>
  <c r="T7" i="9"/>
  <c r="O7" i="9"/>
  <c r="U7" i="9"/>
  <c r="B7" i="9" s="1"/>
  <c r="T8" i="9"/>
  <c r="O8" i="9"/>
  <c r="R8" i="9" s="1"/>
  <c r="C8" i="9" s="1"/>
  <c r="U8" i="9"/>
  <c r="B8" i="9" s="1"/>
  <c r="P11" i="9"/>
  <c r="S11" i="9" s="1"/>
  <c r="D11" i="9" s="1"/>
  <c r="O11" i="9"/>
  <c r="R11" i="9" s="1"/>
  <c r="C11" i="9" s="1"/>
  <c r="Q11" i="9"/>
  <c r="T11" i="9" s="1"/>
  <c r="P9" i="9"/>
  <c r="S9" i="9" s="1"/>
  <c r="D9" i="9" s="1"/>
  <c r="P10" i="9"/>
  <c r="S10" i="9" s="1"/>
  <c r="D10" i="9" s="1"/>
  <c r="O9" i="9"/>
  <c r="R9" i="9" s="1"/>
  <c r="C9" i="9" s="1"/>
  <c r="Q9" i="9"/>
  <c r="T9" i="9" s="1"/>
  <c r="O10" i="9"/>
  <c r="R10" i="9" s="1"/>
  <c r="C10" i="9" s="1"/>
  <c r="Q10" i="9"/>
  <c r="T10" i="9" s="1"/>
  <c r="S7" i="9"/>
  <c r="D7" i="9" s="1"/>
  <c r="S8" i="9"/>
  <c r="D8" i="9" s="1"/>
  <c r="R7" i="9"/>
  <c r="C7" i="9" s="1"/>
  <c r="P6" i="9"/>
  <c r="S6" i="9" s="1"/>
  <c r="D6" i="9" s="1"/>
  <c r="O6" i="9"/>
  <c r="R6" i="9" s="1"/>
  <c r="C6" i="9" s="1"/>
  <c r="N5" i="9" l="1"/>
  <c r="O5" i="9" s="1"/>
  <c r="M5" i="9"/>
  <c r="P5" i="9" l="1"/>
  <c r="S5" i="9" s="1"/>
  <c r="D5" i="9" s="1"/>
  <c r="R5" i="9"/>
  <c r="C5" i="9" s="1"/>
  <c r="Q5" i="9"/>
  <c r="T5" i="9" s="1"/>
  <c r="U5" i="9"/>
  <c r="B5" i="9" s="1"/>
</calcChain>
</file>

<file path=xl/sharedStrings.xml><?xml version="1.0" encoding="utf-8"?>
<sst xmlns="http://schemas.openxmlformats.org/spreadsheetml/2006/main" count="35" uniqueCount="33">
  <si>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</si>
  <si>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</si>
  <si>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</si>
  <si>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</si>
  <si>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</si>
  <si>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</si>
  <si>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</si>
  <si>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</si>
  <si>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</si>
  <si>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</si>
  <si>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</si>
  <si>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</si>
  <si>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</si>
  <si>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</si>
  <si>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</si>
  <si>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</si>
  <si>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</si>
  <si>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</si>
  <si>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</si>
  <si>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>市民への説明回答文
（提出日）</t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</si>
  <si>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１　業務等報告徴収の対象となる特定非営利活動法人</t>
    <rPh sb="2" eb="4">
      <t>ギョウム</t>
    </rPh>
    <rPh sb="4" eb="5">
      <t>トウ</t>
    </rPh>
    <rPh sb="5" eb="7">
      <t>ホウコク</t>
    </rPh>
    <rPh sb="7" eb="9">
      <t>チョウシュウ</t>
    </rPh>
    <phoneticPr fontId="1"/>
  </si>
  <si>
    <t xml:space="preserve">環太平洋親善協会 </t>
  </si>
  <si>
    <t>リンクス</t>
  </si>
  <si>
    <t>ウェルネスを育む会</t>
    <rPh sb="6" eb="7">
      <t>ハグク</t>
    </rPh>
    <rPh sb="8" eb="9">
      <t>カイ</t>
    </rPh>
    <phoneticPr fontId="1"/>
  </si>
  <si>
    <t>子育て子育ちあしすと</t>
  </si>
  <si>
    <t>Ｅｎｊｏｙ　Ｌｅａｒｎｉｎｇ　Ｅｎｇｌｉｓｈ</t>
  </si>
  <si>
    <t>国際次世代経済産業網・文化科学網認証機構</t>
  </si>
  <si>
    <t>Ｊａｐａｎ-ＨＩ-懇親会</t>
  </si>
  <si>
    <t xml:space="preserve">パウワウ </t>
  </si>
  <si>
    <t>日本人のアイデンティティを育む会・紫薫子の会</t>
  </si>
  <si>
    <t>ＡＬＬ　ＯＮＥ　ＥＡＲＴＨ</t>
  </si>
  <si>
    <t xml:space="preserve">ほんほあん </t>
  </si>
  <si>
    <t>回答有</t>
    <rPh sb="0" eb="2">
      <t>カイトウ</t>
    </rPh>
    <rPh sb="2" eb="3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</si>
</sst>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58" fontId="6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58" fontId="6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Border="1" applyAlignment="1">
      <alignment horizontal="center" vertical="center"/>
    </xf>
    <xf numFmtId="58" fontId="6" fillId="0" borderId="1" xfId="1" applyNumberFormat="1" applyFont="1" applyFill="1" applyBorder="1" applyAlignment="1">
      <alignment horizontal="center" vertical="center" wrapText="1"/>
    </xf>
    <xf numFmtId="58" fontId="0" fillId="0" borderId="1" xfId="1" applyNumberFormat="1" applyFont="1" applyFill="1" applyBorder="1" applyAlignment="1">
      <alignment horizontal="center" vertical="center"/>
    </xf>
    <xf numFmtId="58" fontId="4" fillId="0" borderId="1" xfId="1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tabSelected="1" zoomScale="85" zoomScaleNormal="85" zoomScaleSheetLayoutView="70" workbookViewId="0"/>
  </sheetViews>
  <sheetFormatPr defaultRowHeight="13.2" x14ac:dyDescent="0.2"/>
  <cols>
    <col min="1" max="1" width="10.6640625" customWidth="1"/>
    <col min="2" max="2" width="62.77734375" customWidth="1"/>
    <col min="3" max="7" width="22.77734375" customWidth="1"/>
    <col min="8" max="8" width="22.77734375" hidden="1" customWidth="1"/>
    <col min="9" max="9" width="43.109375" hidden="1" customWidth="1"/>
    <col min="10" max="10" width="9.44140625" hidden="1" customWidth="1"/>
    <col min="11" max="11" width="17.6640625" hidden="1" customWidth="1"/>
    <col min="12" max="12" width="15.88671875" hidden="1" customWidth="1"/>
    <col min="13" max="13" width="21.109375" hidden="1" customWidth="1"/>
    <col min="14" max="14" width="22.77734375" hidden="1" customWidth="1"/>
    <col min="15" max="17" width="27.44140625" hidden="1" customWidth="1"/>
    <col min="18" max="21" width="44.21875" hidden="1" customWidth="1"/>
    <col min="22" max="22" width="9" customWidth="1"/>
    <col min="23" max="23" width="9.21875" customWidth="1"/>
  </cols>
  <sheetData>
    <row r="1" spans="1:21" x14ac:dyDescent="0.2">
      <c r="A1" t="s">
        <v>20</v>
      </c>
    </row>
    <row r="4" spans="1:21" ht="39.6" x14ac:dyDescent="0.2">
      <c r="A4" s="1" t="s">
        <v>0</v>
      </c>
      <c r="B4" s="1" t="s">
        <v>1</v>
      </c>
      <c r="C4" s="1" t="s">
        <v>9</v>
      </c>
      <c r="D4" s="1" t="s">
        <v>2</v>
      </c>
      <c r="E4" s="3" t="s">
        <v>18</v>
      </c>
      <c r="F4" s="3" t="s">
        <v>16</v>
      </c>
      <c r="G4" s="3" t="s">
        <v>17</v>
      </c>
      <c r="H4" s="1" t="s">
        <v>3</v>
      </c>
      <c r="I4" s="1" t="s">
        <v>1</v>
      </c>
      <c r="J4" s="1" t="s">
        <v>4</v>
      </c>
      <c r="K4" s="3" t="s">
        <v>19</v>
      </c>
      <c r="L4" s="1" t="s">
        <v>11</v>
      </c>
      <c r="M4" s="3" t="s">
        <v>5</v>
      </c>
      <c r="N4" s="3" t="s">
        <v>8</v>
      </c>
      <c r="O4" s="3" t="s">
        <v>13</v>
      </c>
      <c r="P4" s="3" t="s">
        <v>15</v>
      </c>
      <c r="Q4" s="3" t="s">
        <v>14</v>
      </c>
      <c r="R4" s="3" t="s">
        <v>10</v>
      </c>
      <c r="S4" s="3" t="s">
        <v>6</v>
      </c>
      <c r="T4" s="3" t="s">
        <v>12</v>
      </c>
      <c r="U4" s="3" t="s">
        <v>7</v>
      </c>
    </row>
    <row r="5" spans="1:21" ht="30" customHeight="1" x14ac:dyDescent="0.2">
      <c r="A5" s="2">
        <v>1</v>
      </c>
      <c r="B5" s="4" t="str">
        <f t="shared" ref="B5:B11" si="0">HYPERLINK(U5,I5)</f>
        <v xml:space="preserve">環太平洋親善協会 </v>
      </c>
      <c r="C5" s="5" t="str">
        <f t="shared" ref="C5" si="1">HYPERLINK(R5,C$4)</f>
        <v>業務等報告徴収実施文書</v>
      </c>
      <c r="D5" s="5" t="str">
        <f t="shared" ref="D5:D11" si="2">HYPERLINK(S5,D$4)</f>
        <v>市民への説明要請文書</v>
      </c>
      <c r="E5" s="19"/>
      <c r="F5" s="14"/>
      <c r="G5" s="15"/>
      <c r="H5" s="12">
        <v>2041</v>
      </c>
      <c r="I5" s="12" t="s">
        <v>21</v>
      </c>
      <c r="J5" s="13">
        <v>20230207</v>
      </c>
      <c r="K5" s="6"/>
      <c r="L5" s="7">
        <v>1157</v>
      </c>
      <c r="M5" s="8" t="str">
        <f t="shared" ref="M5:M11" si="3">TEXT(L5,"0000000000")</f>
        <v>0000001157</v>
      </c>
      <c r="N5" s="9" t="str">
        <f t="shared" ref="N5:N11" si="4">TEXT(H5,"0000000")</f>
        <v>0002041</v>
      </c>
      <c r="O5" s="10" t="str">
        <f t="shared" ref="O5:O11" si="5">J5&amp;"houkoku"&amp;N5&amp;".pdf"</f>
        <v>20230207houkoku0002041.pdf</v>
      </c>
      <c r="P5" s="10" t="str">
        <f t="shared" ref="P5:P11" si="6">J5&amp;"h-yousei"&amp;N5&amp;".pdf"</f>
        <v>20230207h-yousei0002041.pdf</v>
      </c>
      <c r="Q5" s="11" t="str">
        <f t="shared" ref="Q5:Q11" si="7">J5&amp;"h-kaitou"&amp;N5&amp;".pdf"</f>
        <v>20230207h-kaitou0002041.pdf</v>
      </c>
      <c r="R5" s="11" t="str">
        <f t="shared" ref="R5:R11" si="8">"http://www.seikatubunka.metro.tokyo.jp/houjin/npo_houjin/data/files/"&amp;M5&amp;"/"&amp;O5</f>
        <v>http://www.seikatubunka.metro.tokyo.jp/houjin/npo_houjin/data/files/0000001157/20230207houkoku0002041.pdf</v>
      </c>
      <c r="S5" s="11" t="str">
        <f t="shared" ref="S5:S11" si="9">"http://www.seikatubunka.metro.tokyo.jp/houjin/npo_houjin/data/files/"&amp;M5&amp;"/"&amp;P5</f>
        <v>http://www.seikatubunka.metro.tokyo.jp/houjin/npo_houjin/data/files/0000001157/20230207h-yousei0002041.pdf</v>
      </c>
      <c r="T5" s="11" t="str">
        <f t="shared" ref="T5:T11" si="10">"http://www.seikatubunka.metro.tokyo.jp/houjin/npo_houjin/data/files/"&amp;M5&amp;"/"&amp;Q5</f>
        <v>http://www.seikatubunka.metro.tokyo.jp/houjin/npo_houjin/data/files/0000001157/20230207h-kaitou0002041.pdf</v>
      </c>
      <c r="U5" s="11" t="str">
        <f t="shared" ref="U5:U11" si="11">"http://www.seikatubunka.metro.tokyo.jp/houjin/npo_houjin/list/ledger/"&amp;N5&amp;".html"</f>
        <v>http://www.seikatubunka.metro.tokyo.jp/houjin/npo_houjin/list/ledger/0002041.html</v>
      </c>
    </row>
    <row r="6" spans="1:21" ht="30" customHeight="1" x14ac:dyDescent="0.2">
      <c r="A6" s="2">
        <v>2</v>
      </c>
      <c r="B6" s="4" t="str">
        <f t="shared" si="0"/>
        <v>リンクス</v>
      </c>
      <c r="C6" s="5" t="str">
        <f t="shared" ref="C6:C7" si="12">HYPERLINK(R6,C$4)</f>
        <v>業務等報告徴収実施文書</v>
      </c>
      <c r="D6" s="5" t="str">
        <f t="shared" si="2"/>
        <v>市民への説明要請文書</v>
      </c>
      <c r="E6" s="16"/>
      <c r="F6" s="17"/>
      <c r="G6" s="15"/>
      <c r="H6" s="12">
        <v>3348</v>
      </c>
      <c r="I6" s="12" t="s">
        <v>22</v>
      </c>
      <c r="J6" s="13">
        <v>20230207</v>
      </c>
      <c r="K6" s="6"/>
      <c r="L6" s="7">
        <v>1157</v>
      </c>
      <c r="M6" s="8" t="str">
        <f t="shared" si="3"/>
        <v>0000001157</v>
      </c>
      <c r="N6" s="9" t="str">
        <f t="shared" si="4"/>
        <v>0003348</v>
      </c>
      <c r="O6" s="10" t="str">
        <f t="shared" si="5"/>
        <v>20230207houkoku0003348.pdf</v>
      </c>
      <c r="P6" s="10" t="str">
        <f t="shared" si="6"/>
        <v>20230207h-yousei0003348.pdf</v>
      </c>
      <c r="Q6" s="11" t="str">
        <f>J6&amp;"h-kaitou"&amp;N6&amp;".pdf"</f>
        <v>20230207h-kaitou0003348.pdf</v>
      </c>
      <c r="R6" s="11" t="str">
        <f t="shared" si="8"/>
        <v>http://www.seikatubunka.metro.tokyo.jp/houjin/npo_houjin/data/files/0000001157/20230207houkoku0003348.pdf</v>
      </c>
      <c r="S6" s="11" t="str">
        <f t="shared" si="9"/>
        <v>http://www.seikatubunka.metro.tokyo.jp/houjin/npo_houjin/data/files/0000001157/20230207h-yousei0003348.pdf</v>
      </c>
      <c r="T6" s="11" t="str">
        <f t="shared" si="10"/>
        <v>http://www.seikatubunka.metro.tokyo.jp/houjin/npo_houjin/data/files/0000001157/20230207h-kaitou0003348.pdf</v>
      </c>
      <c r="U6" s="11" t="str">
        <f t="shared" si="11"/>
        <v>http://www.seikatubunka.metro.tokyo.jp/houjin/npo_houjin/list/ledger/0003348.html</v>
      </c>
    </row>
    <row r="7" spans="1:21" ht="30" customHeight="1" x14ac:dyDescent="0.2">
      <c r="A7" s="2">
        <v>3</v>
      </c>
      <c r="B7" s="4" t="str">
        <f t="shared" si="0"/>
        <v>ウェルネスを育む会</v>
      </c>
      <c r="C7" s="5" t="str">
        <f t="shared" si="12"/>
        <v>業務等報告徴収実施文書</v>
      </c>
      <c r="D7" s="5" t="str">
        <f t="shared" si="2"/>
        <v>市民への説明要請文書</v>
      </c>
      <c r="E7" s="20" t="s">
        <v>32</v>
      </c>
      <c r="F7" s="5" t="str">
        <f>HYPERLINK(T7,"令和5年2月22日")</f>
        <v>令和5年2月22日</v>
      </c>
      <c r="G7" s="15"/>
      <c r="H7" s="12">
        <v>11644</v>
      </c>
      <c r="I7" s="12" t="s">
        <v>23</v>
      </c>
      <c r="J7" s="13">
        <v>20230207</v>
      </c>
      <c r="K7" s="6"/>
      <c r="L7" s="7">
        <v>1157</v>
      </c>
      <c r="M7" s="8" t="str">
        <f t="shared" si="3"/>
        <v>0000001157</v>
      </c>
      <c r="N7" s="9" t="str">
        <f t="shared" si="4"/>
        <v>0011644</v>
      </c>
      <c r="O7" s="10" t="str">
        <f t="shared" si="5"/>
        <v>20230207houkoku0011644.pdf</v>
      </c>
      <c r="P7" s="10" t="str">
        <f t="shared" si="6"/>
        <v>20230207h-yousei0011644.pdf</v>
      </c>
      <c r="Q7" s="11" t="str">
        <f t="shared" si="7"/>
        <v>20230207h-kaitou0011644.pdf</v>
      </c>
      <c r="R7" s="11" t="str">
        <f t="shared" si="8"/>
        <v>http://www.seikatubunka.metro.tokyo.jp/houjin/npo_houjin/data/files/0000001157/20230207houkoku0011644.pdf</v>
      </c>
      <c r="S7" s="11" t="str">
        <f t="shared" si="9"/>
        <v>http://www.seikatubunka.metro.tokyo.jp/houjin/npo_houjin/data/files/0000001157/20230207h-yousei0011644.pdf</v>
      </c>
      <c r="T7" s="11" t="str">
        <f t="shared" si="10"/>
        <v>http://www.seikatubunka.metro.tokyo.jp/houjin/npo_houjin/data/files/0000001157/20230207h-kaitou0011644.pdf</v>
      </c>
      <c r="U7" s="11" t="str">
        <f t="shared" si="11"/>
        <v>http://www.seikatubunka.metro.tokyo.jp/houjin/npo_houjin/list/ledger/0011644.html</v>
      </c>
    </row>
    <row r="8" spans="1:21" ht="30" customHeight="1" x14ac:dyDescent="0.2">
      <c r="A8" s="2">
        <v>4</v>
      </c>
      <c r="B8" s="4" t="str">
        <f t="shared" si="0"/>
        <v>子育て子育ちあしすと</v>
      </c>
      <c r="C8" s="5" t="str">
        <f t="shared" ref="C8:C14" si="13">HYPERLINK(R8,C$4)</f>
        <v>業務等報告徴収実施文書</v>
      </c>
      <c r="D8" s="5" t="str">
        <f t="shared" si="2"/>
        <v>市民への説明要請文書</v>
      </c>
      <c r="E8" s="19"/>
      <c r="F8" s="14"/>
      <c r="G8" s="15"/>
      <c r="H8" s="12">
        <v>7658</v>
      </c>
      <c r="I8" s="12" t="s">
        <v>24</v>
      </c>
      <c r="J8" s="13">
        <v>20230207</v>
      </c>
      <c r="K8" s="6"/>
      <c r="L8" s="7">
        <v>1157</v>
      </c>
      <c r="M8" s="8" t="str">
        <f t="shared" si="3"/>
        <v>0000001157</v>
      </c>
      <c r="N8" s="9" t="str">
        <f t="shared" si="4"/>
        <v>0007658</v>
      </c>
      <c r="O8" s="10" t="str">
        <f t="shared" si="5"/>
        <v>20230207houkoku0007658.pdf</v>
      </c>
      <c r="P8" s="10" t="str">
        <f t="shared" si="6"/>
        <v>20230207h-yousei0007658.pdf</v>
      </c>
      <c r="Q8" s="11" t="str">
        <f t="shared" si="7"/>
        <v>20230207h-kaitou0007658.pdf</v>
      </c>
      <c r="R8" s="11" t="str">
        <f t="shared" si="8"/>
        <v>http://www.seikatubunka.metro.tokyo.jp/houjin/npo_houjin/data/files/0000001157/20230207houkoku0007658.pdf</v>
      </c>
      <c r="S8" s="11" t="str">
        <f t="shared" si="9"/>
        <v>http://www.seikatubunka.metro.tokyo.jp/houjin/npo_houjin/data/files/0000001157/20230207h-yousei0007658.pdf</v>
      </c>
      <c r="T8" s="11" t="str">
        <f t="shared" si="10"/>
        <v>http://www.seikatubunka.metro.tokyo.jp/houjin/npo_houjin/data/files/0000001157/20230207h-kaitou0007658.pdf</v>
      </c>
      <c r="U8" s="11" t="str">
        <f t="shared" si="11"/>
        <v>http://www.seikatubunka.metro.tokyo.jp/houjin/npo_houjin/list/ledger/0007658.html</v>
      </c>
    </row>
    <row r="9" spans="1:21" ht="30" customHeight="1" x14ac:dyDescent="0.2">
      <c r="A9" s="2">
        <v>5</v>
      </c>
      <c r="B9" s="4" t="str">
        <f t="shared" si="0"/>
        <v>Ｅｎｊｏｙ　Ｌｅａｒｎｉｎｇ　Ｅｎｇｌｉｓｈ</v>
      </c>
      <c r="C9" s="5" t="str">
        <f t="shared" si="13"/>
        <v>業務等報告徴収実施文書</v>
      </c>
      <c r="D9" s="5" t="str">
        <f t="shared" si="2"/>
        <v>市民への説明要請文書</v>
      </c>
      <c r="E9" s="20" t="s">
        <v>32</v>
      </c>
      <c r="F9" s="5" t="str">
        <f>HYPERLINK(T9,"令和5年2月22日")</f>
        <v>令和5年2月22日</v>
      </c>
      <c r="G9" s="15"/>
      <c r="H9" s="12">
        <v>11426</v>
      </c>
      <c r="I9" s="12" t="s">
        <v>25</v>
      </c>
      <c r="J9" s="13">
        <v>20230207</v>
      </c>
      <c r="K9" s="6"/>
      <c r="L9" s="7">
        <v>1157</v>
      </c>
      <c r="M9" s="8" t="str">
        <f t="shared" si="3"/>
        <v>0000001157</v>
      </c>
      <c r="N9" s="9" t="str">
        <f t="shared" si="4"/>
        <v>0011426</v>
      </c>
      <c r="O9" s="10" t="str">
        <f t="shared" si="5"/>
        <v>20230207houkoku0011426.pdf</v>
      </c>
      <c r="P9" s="10" t="str">
        <f t="shared" si="6"/>
        <v>20230207h-yousei0011426.pdf</v>
      </c>
      <c r="Q9" s="11" t="str">
        <f t="shared" si="7"/>
        <v>20230207h-kaitou0011426.pdf</v>
      </c>
      <c r="R9" s="11" t="str">
        <f t="shared" si="8"/>
        <v>http://www.seikatubunka.metro.tokyo.jp/houjin/npo_houjin/data/files/0000001157/20230207houkoku0011426.pdf</v>
      </c>
      <c r="S9" s="11" t="str">
        <f t="shared" si="9"/>
        <v>http://www.seikatubunka.metro.tokyo.jp/houjin/npo_houjin/data/files/0000001157/20230207h-yousei0011426.pdf</v>
      </c>
      <c r="T9" s="11" t="str">
        <f t="shared" si="10"/>
        <v>http://www.seikatubunka.metro.tokyo.jp/houjin/npo_houjin/data/files/0000001157/20230207h-kaitou0011426.pdf</v>
      </c>
      <c r="U9" s="11" t="str">
        <f t="shared" si="11"/>
        <v>http://www.seikatubunka.metro.tokyo.jp/houjin/npo_houjin/list/ledger/0011426.html</v>
      </c>
    </row>
    <row r="10" spans="1:21" ht="30" customHeight="1" x14ac:dyDescent="0.2">
      <c r="A10" s="2">
        <v>6</v>
      </c>
      <c r="B10" s="4" t="str">
        <f t="shared" si="0"/>
        <v>国際次世代経済産業網・文化科学網認証機構</v>
      </c>
      <c r="C10" s="5" t="str">
        <f t="shared" si="13"/>
        <v>業務等報告徴収実施文書</v>
      </c>
      <c r="D10" s="5" t="str">
        <f t="shared" si="2"/>
        <v>市民への説明要請文書</v>
      </c>
      <c r="E10" s="5"/>
      <c r="F10" s="14"/>
      <c r="G10" s="15"/>
      <c r="H10" s="12">
        <v>1852</v>
      </c>
      <c r="I10" s="12" t="s">
        <v>26</v>
      </c>
      <c r="J10" s="13">
        <v>20230207</v>
      </c>
      <c r="K10" s="6"/>
      <c r="L10" s="7">
        <v>1157</v>
      </c>
      <c r="M10" s="8" t="str">
        <f t="shared" si="3"/>
        <v>0000001157</v>
      </c>
      <c r="N10" s="9" t="str">
        <f t="shared" si="4"/>
        <v>0001852</v>
      </c>
      <c r="O10" s="10" t="str">
        <f t="shared" si="5"/>
        <v>20230207houkoku0001852.pdf</v>
      </c>
      <c r="P10" s="10" t="str">
        <f t="shared" si="6"/>
        <v>20230207h-yousei0001852.pdf</v>
      </c>
      <c r="Q10" s="11" t="str">
        <f t="shared" si="7"/>
        <v>20230207h-kaitou0001852.pdf</v>
      </c>
      <c r="R10" s="11" t="str">
        <f t="shared" si="8"/>
        <v>http://www.seikatubunka.metro.tokyo.jp/houjin/npo_houjin/data/files/0000001157/20230207houkoku0001852.pdf</v>
      </c>
      <c r="S10" s="11" t="str">
        <f t="shared" si="9"/>
        <v>http://www.seikatubunka.metro.tokyo.jp/houjin/npo_houjin/data/files/0000001157/20230207h-yousei0001852.pdf</v>
      </c>
      <c r="T10" s="11" t="str">
        <f t="shared" si="10"/>
        <v>http://www.seikatubunka.metro.tokyo.jp/houjin/npo_houjin/data/files/0000001157/20230207h-kaitou0001852.pdf</v>
      </c>
      <c r="U10" s="11" t="str">
        <f t="shared" si="11"/>
        <v>http://www.seikatubunka.metro.tokyo.jp/houjin/npo_houjin/list/ledger/0001852.html</v>
      </c>
    </row>
    <row r="11" spans="1:21" ht="30" customHeight="1" x14ac:dyDescent="0.2">
      <c r="A11" s="2">
        <v>7</v>
      </c>
      <c r="B11" s="4" t="str">
        <f t="shared" si="0"/>
        <v>Ｊａｐａｎ-ＨＩ-懇親会</v>
      </c>
      <c r="C11" s="5" t="str">
        <f t="shared" si="13"/>
        <v>業務等報告徴収実施文書</v>
      </c>
      <c r="D11" s="5" t="str">
        <f t="shared" si="2"/>
        <v>市民への説明要請文書</v>
      </c>
      <c r="E11" s="16"/>
      <c r="F11" s="5" t="str">
        <f>HYPERLINK(T11,"令和5年2月21日")</f>
        <v>令和5年2月21日</v>
      </c>
      <c r="G11" s="18"/>
      <c r="H11" s="12">
        <v>92961</v>
      </c>
      <c r="I11" s="12" t="s">
        <v>27</v>
      </c>
      <c r="J11" s="13">
        <v>20230207</v>
      </c>
      <c r="K11" s="6"/>
      <c r="L11" s="7">
        <v>1157</v>
      </c>
      <c r="M11" s="8" t="str">
        <f t="shared" si="3"/>
        <v>0000001157</v>
      </c>
      <c r="N11" s="9" t="str">
        <f t="shared" si="4"/>
        <v>0092961</v>
      </c>
      <c r="O11" s="10" t="str">
        <f t="shared" si="5"/>
        <v>20230207houkoku0092961.pdf</v>
      </c>
      <c r="P11" s="10" t="str">
        <f t="shared" si="6"/>
        <v>20230207h-yousei0092961.pdf</v>
      </c>
      <c r="Q11" s="11" t="str">
        <f t="shared" si="7"/>
        <v>20230207h-kaitou0092961.pdf</v>
      </c>
      <c r="R11" s="11" t="str">
        <f t="shared" si="8"/>
        <v>http://www.seikatubunka.metro.tokyo.jp/houjin/npo_houjin/data/files/0000001157/20230207houkoku0092961.pdf</v>
      </c>
      <c r="S11" s="11" t="str">
        <f t="shared" si="9"/>
        <v>http://www.seikatubunka.metro.tokyo.jp/houjin/npo_houjin/data/files/0000001157/20230207h-yousei0092961.pdf</v>
      </c>
      <c r="T11" s="11" t="str">
        <f t="shared" si="10"/>
        <v>http://www.seikatubunka.metro.tokyo.jp/houjin/npo_houjin/data/files/0000001157/20230207h-kaitou0092961.pdf</v>
      </c>
      <c r="U11" s="11" t="str">
        <f t="shared" si="11"/>
        <v>http://www.seikatubunka.metro.tokyo.jp/houjin/npo_houjin/list/ledger/0092961.html</v>
      </c>
    </row>
    <row r="12" spans="1:21" ht="30" customHeight="1" x14ac:dyDescent="0.2">
      <c r="A12" s="2">
        <v>8</v>
      </c>
      <c r="B12" s="4" t="str">
        <f t="shared" ref="B12:B15" si="14">HYPERLINK(U12,I12)</f>
        <v xml:space="preserve">パウワウ </v>
      </c>
      <c r="C12" s="5" t="str">
        <f t="shared" si="13"/>
        <v>業務等報告徴収実施文書</v>
      </c>
      <c r="D12" s="5" t="str">
        <f t="shared" ref="D12:D15" si="15">HYPERLINK(S12,D$4)</f>
        <v>市民への説明要請文書</v>
      </c>
      <c r="E12" s="19"/>
      <c r="F12" s="14"/>
      <c r="G12" s="15"/>
      <c r="H12" s="12">
        <v>1125</v>
      </c>
      <c r="I12" s="12" t="s">
        <v>28</v>
      </c>
      <c r="J12" s="13">
        <v>20230207</v>
      </c>
      <c r="K12" s="6"/>
      <c r="L12" s="7">
        <v>1157</v>
      </c>
      <c r="M12" s="8" t="str">
        <f t="shared" ref="M12:M15" si="16">TEXT(L12,"0000000000")</f>
        <v>0000001157</v>
      </c>
      <c r="N12" s="9" t="str">
        <f t="shared" ref="N12:N15" si="17">TEXT(H12,"0000000")</f>
        <v>0001125</v>
      </c>
      <c r="O12" s="10" t="str">
        <f t="shared" ref="O12:O15" si="18">J12&amp;"houkoku"&amp;N12&amp;".pdf"</f>
        <v>20230207houkoku0001125.pdf</v>
      </c>
      <c r="P12" s="10" t="str">
        <f t="shared" ref="P12:P15" si="19">J12&amp;"h-yousei"&amp;N12&amp;".pdf"</f>
        <v>20230207h-yousei0001125.pdf</v>
      </c>
      <c r="Q12" s="11" t="str">
        <f t="shared" ref="Q12" si="20">J12&amp;"h-kaitou"&amp;N12&amp;".pdf"</f>
        <v>20230207h-kaitou0001125.pdf</v>
      </c>
      <c r="R12" s="11" t="str">
        <f t="shared" ref="R12:R15" si="21">"http://www.seikatubunka.metro.tokyo.jp/houjin/npo_houjin/data/files/"&amp;M12&amp;"/"&amp;O12</f>
        <v>http://www.seikatubunka.metro.tokyo.jp/houjin/npo_houjin/data/files/0000001157/20230207houkoku0001125.pdf</v>
      </c>
      <c r="S12" s="11" t="str">
        <f t="shared" ref="S12:S15" si="22">"http://www.seikatubunka.metro.tokyo.jp/houjin/npo_houjin/data/files/"&amp;M12&amp;"/"&amp;P12</f>
        <v>http://www.seikatubunka.metro.tokyo.jp/houjin/npo_houjin/data/files/0000001157/20230207h-yousei0001125.pdf</v>
      </c>
      <c r="T12" s="11" t="str">
        <f t="shared" ref="T12:T15" si="23">"http://www.seikatubunka.metro.tokyo.jp/houjin/npo_houjin/data/files/"&amp;M12&amp;"/"&amp;Q12</f>
        <v>http://www.seikatubunka.metro.tokyo.jp/houjin/npo_houjin/data/files/0000001157/20230207h-kaitou0001125.pdf</v>
      </c>
      <c r="U12" s="11" t="str">
        <f t="shared" ref="U12:U15" si="24">"http://www.seikatubunka.metro.tokyo.jp/houjin/npo_houjin/list/ledger/"&amp;N12&amp;".html"</f>
        <v>http://www.seikatubunka.metro.tokyo.jp/houjin/npo_houjin/list/ledger/0001125.html</v>
      </c>
    </row>
    <row r="13" spans="1:21" ht="30" customHeight="1" x14ac:dyDescent="0.2">
      <c r="A13" s="2">
        <v>9</v>
      </c>
      <c r="B13" s="4" t="str">
        <f t="shared" si="14"/>
        <v>日本人のアイデンティティを育む会・紫薫子の会</v>
      </c>
      <c r="C13" s="5" t="str">
        <f t="shared" si="13"/>
        <v>業務等報告徴収実施文書</v>
      </c>
      <c r="D13" s="5" t="str">
        <f t="shared" si="15"/>
        <v>市民への説明要請文書</v>
      </c>
      <c r="E13" s="16"/>
      <c r="F13" s="17"/>
      <c r="G13" s="15"/>
      <c r="H13" s="12">
        <v>5333</v>
      </c>
      <c r="I13" s="12" t="s">
        <v>29</v>
      </c>
      <c r="J13" s="13">
        <v>20230207</v>
      </c>
      <c r="K13" s="6"/>
      <c r="L13" s="7">
        <v>1157</v>
      </c>
      <c r="M13" s="8" t="str">
        <f t="shared" si="16"/>
        <v>0000001157</v>
      </c>
      <c r="N13" s="9" t="str">
        <f t="shared" si="17"/>
        <v>0005333</v>
      </c>
      <c r="O13" s="10" t="str">
        <f t="shared" si="18"/>
        <v>20230207houkoku0005333.pdf</v>
      </c>
      <c r="P13" s="10" t="str">
        <f t="shared" si="19"/>
        <v>20230207h-yousei0005333.pdf</v>
      </c>
      <c r="Q13" s="11" t="str">
        <f>J13&amp;"h-kaitou"&amp;N13&amp;".pdf"</f>
        <v>20230207h-kaitou0005333.pdf</v>
      </c>
      <c r="R13" s="11" t="str">
        <f t="shared" si="21"/>
        <v>http://www.seikatubunka.metro.tokyo.jp/houjin/npo_houjin/data/files/0000001157/20230207houkoku0005333.pdf</v>
      </c>
      <c r="S13" s="11" t="str">
        <f t="shared" si="22"/>
        <v>http://www.seikatubunka.metro.tokyo.jp/houjin/npo_houjin/data/files/0000001157/20230207h-yousei0005333.pdf</v>
      </c>
      <c r="T13" s="11" t="str">
        <f t="shared" si="23"/>
        <v>http://www.seikatubunka.metro.tokyo.jp/houjin/npo_houjin/data/files/0000001157/20230207h-kaitou0005333.pdf</v>
      </c>
      <c r="U13" s="11" t="str">
        <f t="shared" si="24"/>
        <v>http://www.seikatubunka.metro.tokyo.jp/houjin/npo_houjin/list/ledger/0005333.html</v>
      </c>
    </row>
    <row r="14" spans="1:21" ht="30" customHeight="1" x14ac:dyDescent="0.2">
      <c r="A14" s="2">
        <v>10</v>
      </c>
      <c r="B14" s="4" t="str">
        <f t="shared" si="14"/>
        <v>ＡＬＬ　ＯＮＥ　ＥＡＲＴＨ</v>
      </c>
      <c r="C14" s="5" t="str">
        <f t="shared" si="13"/>
        <v>業務等報告徴収実施文書</v>
      </c>
      <c r="D14" s="5" t="str">
        <f t="shared" si="15"/>
        <v>市民への説明要請文書</v>
      </c>
      <c r="E14" s="19"/>
      <c r="F14" s="14"/>
      <c r="G14" s="15"/>
      <c r="H14" s="12">
        <v>9174</v>
      </c>
      <c r="I14" s="12" t="s">
        <v>30</v>
      </c>
      <c r="J14" s="13">
        <v>20230207</v>
      </c>
      <c r="K14" s="6"/>
      <c r="L14" s="7">
        <v>1157</v>
      </c>
      <c r="M14" s="8" t="str">
        <f t="shared" si="16"/>
        <v>0000001157</v>
      </c>
      <c r="N14" s="9" t="str">
        <f t="shared" si="17"/>
        <v>0009174</v>
      </c>
      <c r="O14" s="10" t="str">
        <f t="shared" si="18"/>
        <v>20230207houkoku0009174.pdf</v>
      </c>
      <c r="P14" s="10" t="str">
        <f t="shared" si="19"/>
        <v>20230207h-yousei0009174.pdf</v>
      </c>
      <c r="Q14" s="11" t="str">
        <f t="shared" ref="Q14:Q15" si="25">J14&amp;"h-kaitou"&amp;N14&amp;".pdf"</f>
        <v>20230207h-kaitou0009174.pdf</v>
      </c>
      <c r="R14" s="11" t="str">
        <f t="shared" si="21"/>
        <v>http://www.seikatubunka.metro.tokyo.jp/houjin/npo_houjin/data/files/0000001157/20230207houkoku0009174.pdf</v>
      </c>
      <c r="S14" s="11" t="str">
        <f t="shared" si="22"/>
        <v>http://www.seikatubunka.metro.tokyo.jp/houjin/npo_houjin/data/files/0000001157/20230207h-yousei0009174.pdf</v>
      </c>
      <c r="T14" s="11" t="str">
        <f t="shared" si="23"/>
        <v>http://www.seikatubunka.metro.tokyo.jp/houjin/npo_houjin/data/files/0000001157/20230207h-kaitou0009174.pdf</v>
      </c>
      <c r="U14" s="11" t="str">
        <f t="shared" si="24"/>
        <v>http://www.seikatubunka.metro.tokyo.jp/houjin/npo_houjin/list/ledger/0009174.html</v>
      </c>
    </row>
    <row r="15" spans="1:21" ht="30" customHeight="1" x14ac:dyDescent="0.2">
      <c r="A15" s="2">
        <v>11</v>
      </c>
      <c r="B15" s="4" t="str">
        <f t="shared" si="14"/>
        <v xml:space="preserve">ほんほあん </v>
      </c>
      <c r="C15" s="5" t="str">
        <f t="shared" ref="C15" si="26">HYPERLINK(R15,C$4)</f>
        <v>業務等報告徴収実施文書</v>
      </c>
      <c r="D15" s="5" t="str">
        <f t="shared" si="15"/>
        <v>市民への説明要請文書</v>
      </c>
      <c r="E15" s="19"/>
      <c r="F15" s="17"/>
      <c r="G15" s="15"/>
      <c r="H15" s="12">
        <v>2031</v>
      </c>
      <c r="I15" s="12" t="s">
        <v>31</v>
      </c>
      <c r="J15" s="13">
        <v>20230207</v>
      </c>
      <c r="K15" s="6"/>
      <c r="L15" s="7">
        <v>1157</v>
      </c>
      <c r="M15" s="8" t="str">
        <f t="shared" si="16"/>
        <v>0000001157</v>
      </c>
      <c r="N15" s="9" t="str">
        <f t="shared" si="17"/>
        <v>0002031</v>
      </c>
      <c r="O15" s="10" t="str">
        <f t="shared" si="18"/>
        <v>20230207houkoku0002031.pdf</v>
      </c>
      <c r="P15" s="10" t="str">
        <f t="shared" si="19"/>
        <v>20230207h-yousei0002031.pdf</v>
      </c>
      <c r="Q15" s="11" t="str">
        <f t="shared" si="25"/>
        <v>20230207h-kaitou0002031.pdf</v>
      </c>
      <c r="R15" s="11" t="str">
        <f t="shared" si="21"/>
        <v>http://www.seikatubunka.metro.tokyo.jp/houjin/npo_houjin/data/files/0000001157/20230207houkoku0002031.pdf</v>
      </c>
      <c r="S15" s="11" t="str">
        <f t="shared" si="22"/>
        <v>http://www.seikatubunka.metro.tokyo.jp/houjin/npo_houjin/data/files/0000001157/20230207h-yousei0002031.pdf</v>
      </c>
      <c r="T15" s="11" t="str">
        <f t="shared" si="23"/>
        <v>http://www.seikatubunka.metro.tokyo.jp/houjin/npo_houjin/data/files/0000001157/20230207h-kaitou0002031.pdf</v>
      </c>
      <c r="U15" s="11" t="str">
        <f t="shared" si="24"/>
        <v>http://www.seikatubunka.metro.tokyo.jp/houjin/npo_houjin/list/ledger/0002031.html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20230207</vt:lpstr>
      <vt:lpstr>'20230207'!Print_Area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2021-10-28T02:45:08Z</cp:lastPrinted>
  <dcterms:created xsi:type="dcterms:W3CDTF">2018-09-20T02:15:30Z</dcterms:created>
  <dcterms:modified xsi:type="dcterms:W3CDTF">2023-02-22T02:53:49Z</dcterms:modified>
</cp:coreProperties>
</file>