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管理法人課\07_NPO法人担当\02_指導・監督\14_ＨＰ更新\★ポータルサイト更新ファイル（ＨＰ更新時はこちら）\20220999（改善命令10・未登記督促⑩）\"/>
    </mc:Choice>
  </mc:AlternateContent>
  <bookViews>
    <workbookView xWindow="-12" yWindow="-12" windowWidth="16608" windowHeight="3852"/>
  </bookViews>
  <sheets>
    <sheet name="2022" sheetId="9" r:id="rId1"/>
  </sheets>
  <definedNames>
    <definedName name="_xlnm.Print_Area" localSheetId="0">'2022'!$A$1:$H$9</definedName>
  </definedNames>
  <calcPr calcId="162913"/>
</workbook>
</file>

<file path=xl/calcChain.xml><?xml version="1.0" encoding="utf-8"?>
<calcChain xmlns="http://schemas.openxmlformats.org/spreadsheetml/2006/main">
  <c r="P5" i="9" l="1"/>
  <c r="O10" i="9"/>
  <c r="Q10" i="9" s="1"/>
  <c r="N10" i="9"/>
  <c r="G10" i="9"/>
  <c r="R10" i="9" l="1"/>
  <c r="P10" i="9"/>
  <c r="V10" i="9"/>
  <c r="B10" i="9" s="1"/>
  <c r="U10" i="9"/>
  <c r="T10" i="9"/>
  <c r="D10" i="9" s="1"/>
  <c r="S10" i="9"/>
  <c r="C10" i="9" s="1"/>
  <c r="O9" i="9"/>
  <c r="Q9" i="9" s="1"/>
  <c r="N9" i="9"/>
  <c r="G9" i="9"/>
  <c r="O8" i="9"/>
  <c r="Q8" i="9" s="1"/>
  <c r="N8" i="9"/>
  <c r="G8" i="9"/>
  <c r="O7" i="9"/>
  <c r="V7" i="9" s="1"/>
  <c r="B7" i="9" s="1"/>
  <c r="N7" i="9"/>
  <c r="G7" i="9"/>
  <c r="O6" i="9"/>
  <c r="Q6" i="9" s="1"/>
  <c r="N6" i="9"/>
  <c r="G6" i="9"/>
  <c r="O5" i="9"/>
  <c r="V5" i="9" s="1"/>
  <c r="B5" i="9" s="1"/>
  <c r="N5" i="9"/>
  <c r="G5" i="9"/>
  <c r="P8" i="9" l="1"/>
  <c r="S8" i="9" s="1"/>
  <c r="C8" i="9" s="1"/>
  <c r="V6" i="9"/>
  <c r="B6" i="9" s="1"/>
  <c r="V9" i="9"/>
  <c r="B9" i="9" s="1"/>
  <c r="P6" i="9"/>
  <c r="S6" i="9" s="1"/>
  <c r="C6" i="9" s="1"/>
  <c r="V8" i="9"/>
  <c r="B8" i="9" s="1"/>
  <c r="P9" i="9"/>
  <c r="S9" i="9" s="1"/>
  <c r="C9" i="9" s="1"/>
  <c r="R6" i="9"/>
  <c r="U6" i="9" s="1"/>
  <c r="R8" i="9"/>
  <c r="U8" i="9" s="1"/>
  <c r="R9" i="9"/>
  <c r="U9" i="9" s="1"/>
  <c r="Q5" i="9"/>
  <c r="T5" i="9" s="1"/>
  <c r="D5" i="9" s="1"/>
  <c r="T6" i="9"/>
  <c r="D6" i="9" s="1"/>
  <c r="Q7" i="9"/>
  <c r="T7" i="9" s="1"/>
  <c r="D7" i="9" s="1"/>
  <c r="T8" i="9"/>
  <c r="D8" i="9" s="1"/>
  <c r="T9" i="9"/>
  <c r="D9" i="9" s="1"/>
  <c r="S5" i="9"/>
  <c r="C5" i="9" s="1"/>
  <c r="R5" i="9"/>
  <c r="U5" i="9" s="1"/>
  <c r="P7" i="9"/>
  <c r="S7" i="9" s="1"/>
  <c r="C7" i="9" s="1"/>
  <c r="R7" i="9"/>
  <c r="U7" i="9" s="1"/>
</calcChain>
</file>

<file path=xl/sharedStrings.xml><?xml version="1.0" encoding="utf-8"?>
<sst xmlns="http://schemas.openxmlformats.org/spreadsheetml/2006/main" count="30" uniqueCount="30">
  <si>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</si>
  <si>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</si>
  <si>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</si>
  <si>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</si>
  <si>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</si>
  <si>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</si>
  <si>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</si>
  <si>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</si>
  <si>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</si>
  <si>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</si>
  <si>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</si>
  <si>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</si>
  <si>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</si>
  <si>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</si>
  <si>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</si>
  <si>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</si>
  <si>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</si>
  <si>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</si>
  <si>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</si>
  <si>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</si>
  <si>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</si>
  <si>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</si>
  <si>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</si>
  <si>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外食産業店長検定協会</t>
  </si>
  <si>
    <t>和文化交流普及協会</t>
  </si>
  <si>
    <t>玄冬学舎</t>
  </si>
  <si>
    <t xml:space="preserve">マンション管理総合支援センター </t>
  </si>
  <si>
    <t>就業と雇用のミスマッチを解消、支援する十水会</t>
  </si>
  <si>
    <t>つばめ倶楽部</t>
  </si>
  <si>
    <t>提出有</t>
    <rPh sb="0" eb="2">
      <t>テイシュツ</t>
    </rPh>
    <rPh sb="2" eb="3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</si>
</sst>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>
      <alignment vertical="center"/>
    </xf>
    <xf numFmtId="58" fontId="4" fillId="0" borderId="1" xfId="1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zoomScale="70" zoomScaleNormal="70" zoomScaleSheetLayoutView="70" workbookViewId="0"/>
  </sheetViews>
  <sheetFormatPr defaultRowHeight="13.2" x14ac:dyDescent="0.2"/>
  <cols>
    <col min="1" max="1" width="10.77734375" customWidth="1"/>
    <col min="2" max="2" width="62.77734375" customWidth="1"/>
    <col min="3" max="4" width="22.77734375" customWidth="1"/>
    <col min="5" max="6" width="20.44140625" customWidth="1"/>
    <col min="7" max="8" width="22.77734375" customWidth="1"/>
    <col min="9" max="9" width="22.77734375" hidden="1" customWidth="1"/>
    <col min="10" max="10" width="43.109375" hidden="1" customWidth="1"/>
    <col min="11" max="11" width="9.44140625" hidden="1" customWidth="1"/>
    <col min="12" max="12" width="17.77734375" hidden="1" customWidth="1"/>
    <col min="13" max="13" width="15.88671875" hidden="1" customWidth="1"/>
    <col min="14" max="14" width="21.109375" hidden="1" customWidth="1"/>
    <col min="15" max="15" width="22.77734375" hidden="1" customWidth="1"/>
    <col min="16" max="18" width="27.44140625" hidden="1" customWidth="1"/>
    <col min="19" max="22" width="44.21875" hidden="1" customWidth="1"/>
    <col min="23" max="23" width="8.88671875" customWidth="1"/>
  </cols>
  <sheetData>
    <row r="1" spans="1:22" x14ac:dyDescent="0.2">
      <c r="A1" t="s">
        <v>6</v>
      </c>
    </row>
    <row r="4" spans="1:22" ht="39.6" x14ac:dyDescent="0.2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2">
      <c r="A5" s="3">
        <v>1</v>
      </c>
      <c r="B5" s="5" t="str">
        <f>HYPERLINK(V5,J5)</f>
        <v>外食産業店長検定協会</v>
      </c>
      <c r="C5" s="2" t="str">
        <f t="shared" ref="C5:C9" si="0">HYPERLINK(S5,C$4)</f>
        <v>改善命令実施文書</v>
      </c>
      <c r="D5" s="2" t="str">
        <f t="shared" ref="D5:D9" si="1">HYPERLINK(T5,D$4)</f>
        <v>市民への説明要請文書</v>
      </c>
      <c r="E5" s="2"/>
      <c r="F5" s="2"/>
      <c r="G5" s="2" t="str">
        <f>IF(ISBLANK(L5),"",HYPERLINK(U5,TEXT(L5,"gggy年m月d日")))</f>
        <v/>
      </c>
      <c r="H5" s="2"/>
      <c r="I5" s="11">
        <v>9941</v>
      </c>
      <c r="J5" s="12" t="s">
        <v>23</v>
      </c>
      <c r="K5" s="13">
        <v>20221021</v>
      </c>
      <c r="L5" s="6"/>
      <c r="M5" s="7">
        <v>1157</v>
      </c>
      <c r="N5" s="8" t="str">
        <f>TEXT(M5,"0000000000")</f>
        <v>0000001157</v>
      </c>
      <c r="O5" s="9" t="str">
        <f>TEXT(I5,"0000000")</f>
        <v>0009941</v>
      </c>
      <c r="P5" s="10" t="str">
        <f>K5&amp;"meirei"&amp;O5&amp;".pdf"</f>
        <v>20221021meirei0009941.pdf</v>
      </c>
      <c r="Q5" s="10" t="str">
        <f>K5&amp;"m-yousei"&amp;O5&amp;".pdf"</f>
        <v>20221021m-yousei0009941.pdf</v>
      </c>
      <c r="R5" s="10" t="str">
        <f>K5&amp;"m-kaitou"&amp;O5&amp;".pdf"</f>
        <v>20221021m-kaitou0009941.pdf</v>
      </c>
      <c r="S5" s="10" t="str">
        <f>"http://www.seikatubunka.metro.tokyo.jp/houjin/npo_houjin/data/files/"&amp;N5&amp;"/"&amp;P5</f>
        <v>http://www.seikatubunka.metro.tokyo.jp/houjin/npo_houjin/data/files/0000001157/20221021meirei0009941.pdf</v>
      </c>
      <c r="T5" s="10" t="str">
        <f>"http://www.seikatubunka.metro.tokyo.jp/houjin/npo_houjin/data/files/"&amp;N5&amp;"/"&amp;Q5</f>
        <v>http://www.seikatubunka.metro.tokyo.jp/houjin/npo_houjin/data/files/0000001157/20221021m-yousei0009941.pdf</v>
      </c>
      <c r="U5" s="10" t="str">
        <f>"http://www.seikatubunka.metro.tokyo.jp/houjin/npo_houjin/data/files/"&amp;N5&amp;"/"&amp;R5</f>
        <v>http://www.seikatubunka.metro.tokyo.jp/houjin/npo_houjin/data/files/0000001157/20221021m-kaitou0009941.pdf</v>
      </c>
      <c r="V5" s="10" t="str">
        <f>"http://www.seikatubunka.metro.tokyo.jp/houjin/npo_houjin/list/ledger/"&amp;O5&amp;".html"</f>
        <v>http://www.seikatubunka.metro.tokyo.jp/houjin/npo_houjin/list/ledger/0009941.html</v>
      </c>
    </row>
    <row r="6" spans="1:22" ht="30" customHeight="1" x14ac:dyDescent="0.2">
      <c r="A6" s="3">
        <v>2</v>
      </c>
      <c r="B6" s="5" t="str">
        <f t="shared" ref="B6:B9" si="2">HYPERLINK(V6,J6)</f>
        <v>和文化交流普及協会</v>
      </c>
      <c r="C6" s="2" t="str">
        <f t="shared" si="0"/>
        <v>改善命令実施文書</v>
      </c>
      <c r="D6" s="2" t="str">
        <f t="shared" si="1"/>
        <v>市民への説明要請文書</v>
      </c>
      <c r="E6" s="2"/>
      <c r="F6" s="2"/>
      <c r="G6" s="2" t="str">
        <f t="shared" ref="G6:G8" si="3">IF(ISBLANK(L6),"",HYPERLINK(U6,TEXT(L6,"gggy年m月d日")))</f>
        <v/>
      </c>
      <c r="H6" s="2"/>
      <c r="I6" s="11">
        <v>2250</v>
      </c>
      <c r="J6" s="14" t="s">
        <v>24</v>
      </c>
      <c r="K6" s="13">
        <v>20221021</v>
      </c>
      <c r="L6" s="6"/>
      <c r="M6" s="7">
        <v>1157</v>
      </c>
      <c r="N6" s="8" t="str">
        <f t="shared" ref="N6:N8" si="4">TEXT(M6,"0000000000")</f>
        <v>0000001157</v>
      </c>
      <c r="O6" s="9" t="str">
        <f t="shared" ref="O6:O8" si="5">TEXT(I6,"0000000")</f>
        <v>0002250</v>
      </c>
      <c r="P6" s="10" t="str">
        <f t="shared" ref="P6:P8" si="6">K6&amp;"meirei"&amp;O6&amp;".pdf"</f>
        <v>20221021meirei0002250.pdf</v>
      </c>
      <c r="Q6" s="10" t="str">
        <f t="shared" ref="Q6:Q8" si="7">K6&amp;"m-yousei"&amp;O6&amp;".pdf"</f>
        <v>20221021m-yousei0002250.pdf</v>
      </c>
      <c r="R6" s="10" t="str">
        <f t="shared" ref="R6:R8" si="8">K6&amp;"m-kaitou"&amp;O6&amp;".pdf"</f>
        <v>20221021m-kaitou0002250.pdf</v>
      </c>
      <c r="S6" s="10" t="str">
        <f t="shared" ref="S6:S8" si="9">"http://www.seikatubunka.metro.tokyo.jp/houjin/npo_houjin/data/files/"&amp;N6&amp;"/"&amp;P6</f>
        <v>http://www.seikatubunka.metro.tokyo.jp/houjin/npo_houjin/data/files/0000001157/20221021meirei0002250.pdf</v>
      </c>
      <c r="T6" s="10" t="str">
        <f t="shared" ref="T6:T8" si="10">"http://www.seikatubunka.metro.tokyo.jp/houjin/npo_houjin/data/files/"&amp;N6&amp;"/"&amp;Q6</f>
        <v>http://www.seikatubunka.metro.tokyo.jp/houjin/npo_houjin/data/files/0000001157/20221021m-yousei0002250.pdf</v>
      </c>
      <c r="U6" s="10" t="str">
        <f t="shared" ref="U6:U8" si="11">"http://www.seikatubunka.metro.tokyo.jp/houjin/npo_houjin/data/files/"&amp;N6&amp;"/"&amp;R6</f>
        <v>http://www.seikatubunka.metro.tokyo.jp/houjin/npo_houjin/data/files/0000001157/20221021m-kaitou0002250.pdf</v>
      </c>
      <c r="V6" s="10" t="str">
        <f t="shared" ref="V6:V8" si="12">"http://www.seikatubunka.metro.tokyo.jp/houjin/npo_houjin/list/ledger/"&amp;O6&amp;".html"</f>
        <v>http://www.seikatubunka.metro.tokyo.jp/houjin/npo_houjin/list/ledger/0002250.html</v>
      </c>
    </row>
    <row r="7" spans="1:22" ht="30" customHeight="1" x14ac:dyDescent="0.2">
      <c r="A7" s="3">
        <v>3</v>
      </c>
      <c r="B7" s="5" t="str">
        <f t="shared" si="2"/>
        <v>玄冬学舎</v>
      </c>
      <c r="C7" s="2" t="str">
        <f t="shared" si="0"/>
        <v>改善命令実施文書</v>
      </c>
      <c r="D7" s="2" t="str">
        <f t="shared" si="1"/>
        <v>市民への説明要請文書</v>
      </c>
      <c r="E7" s="18" t="s">
        <v>29</v>
      </c>
      <c r="F7" s="2"/>
      <c r="G7" s="2" t="str">
        <f t="shared" si="3"/>
        <v/>
      </c>
      <c r="H7" s="2"/>
      <c r="I7" s="15">
        <v>90423</v>
      </c>
      <c r="J7" s="14" t="s">
        <v>25</v>
      </c>
      <c r="K7" s="13">
        <v>20221021</v>
      </c>
      <c r="L7" s="17"/>
      <c r="M7" s="7">
        <v>1157</v>
      </c>
      <c r="N7" s="8" t="str">
        <f t="shared" si="4"/>
        <v>0000001157</v>
      </c>
      <c r="O7" s="9" t="str">
        <f t="shared" si="5"/>
        <v>0090423</v>
      </c>
      <c r="P7" s="10" t="str">
        <f t="shared" si="6"/>
        <v>20221021meirei0090423.pdf</v>
      </c>
      <c r="Q7" s="10" t="str">
        <f t="shared" si="7"/>
        <v>20221021m-yousei0090423.pdf</v>
      </c>
      <c r="R7" s="10" t="str">
        <f t="shared" si="8"/>
        <v>20221021m-kaitou0090423.pdf</v>
      </c>
      <c r="S7" s="10" t="str">
        <f t="shared" si="9"/>
        <v>http://www.seikatubunka.metro.tokyo.jp/houjin/npo_houjin/data/files/0000001157/20221021meirei0090423.pdf</v>
      </c>
      <c r="T7" s="10" t="str">
        <f t="shared" si="10"/>
        <v>http://www.seikatubunka.metro.tokyo.jp/houjin/npo_houjin/data/files/0000001157/20221021m-yousei0090423.pdf</v>
      </c>
      <c r="U7" s="10" t="str">
        <f t="shared" si="11"/>
        <v>http://www.seikatubunka.metro.tokyo.jp/houjin/npo_houjin/data/files/0000001157/20221021m-kaitou0090423.pdf</v>
      </c>
      <c r="V7" s="10" t="str">
        <f t="shared" si="12"/>
        <v>http://www.seikatubunka.metro.tokyo.jp/houjin/npo_houjin/list/ledger/0090423.html</v>
      </c>
    </row>
    <row r="8" spans="1:22" ht="30" customHeight="1" x14ac:dyDescent="0.2">
      <c r="A8" s="3">
        <v>4</v>
      </c>
      <c r="B8" s="5" t="str">
        <f t="shared" si="2"/>
        <v xml:space="preserve">マンション管理総合支援センター </v>
      </c>
      <c r="C8" s="2" t="str">
        <f t="shared" si="0"/>
        <v>改善命令実施文書</v>
      </c>
      <c r="D8" s="2" t="str">
        <f t="shared" si="1"/>
        <v>市民への説明要請文書</v>
      </c>
      <c r="E8" s="2"/>
      <c r="F8" s="2"/>
      <c r="G8" s="2" t="str">
        <f t="shared" si="3"/>
        <v/>
      </c>
      <c r="H8" s="2"/>
      <c r="I8" s="16">
        <v>12897</v>
      </c>
      <c r="J8" s="14" t="s">
        <v>26</v>
      </c>
      <c r="K8" s="13">
        <v>20221021</v>
      </c>
      <c r="L8" s="6"/>
      <c r="M8" s="7">
        <v>1157</v>
      </c>
      <c r="N8" s="8" t="str">
        <f t="shared" si="4"/>
        <v>0000001157</v>
      </c>
      <c r="O8" s="9" t="str">
        <f t="shared" si="5"/>
        <v>0012897</v>
      </c>
      <c r="P8" s="10" t="str">
        <f t="shared" si="6"/>
        <v>20221021meirei0012897.pdf</v>
      </c>
      <c r="Q8" s="10" t="str">
        <f t="shared" si="7"/>
        <v>20221021m-yousei0012897.pdf</v>
      </c>
      <c r="R8" s="10" t="str">
        <f t="shared" si="8"/>
        <v>20221021m-kaitou0012897.pdf</v>
      </c>
      <c r="S8" s="10" t="str">
        <f t="shared" si="9"/>
        <v>http://www.seikatubunka.metro.tokyo.jp/houjin/npo_houjin/data/files/0000001157/20221021meirei0012897.pdf</v>
      </c>
      <c r="T8" s="10" t="str">
        <f t="shared" si="10"/>
        <v>http://www.seikatubunka.metro.tokyo.jp/houjin/npo_houjin/data/files/0000001157/20221021m-yousei0012897.pdf</v>
      </c>
      <c r="U8" s="10" t="str">
        <f t="shared" si="11"/>
        <v>http://www.seikatubunka.metro.tokyo.jp/houjin/npo_houjin/data/files/0000001157/20221021m-kaitou0012897.pdf</v>
      </c>
      <c r="V8" s="10" t="str">
        <f t="shared" si="12"/>
        <v>http://www.seikatubunka.metro.tokyo.jp/houjin/npo_houjin/list/ledger/0012897.html</v>
      </c>
    </row>
    <row r="9" spans="1:22" ht="30" customHeight="1" x14ac:dyDescent="0.2">
      <c r="A9" s="3">
        <v>5</v>
      </c>
      <c r="B9" s="5" t="str">
        <f t="shared" si="2"/>
        <v>就業と雇用のミスマッチを解消、支援する十水会</v>
      </c>
      <c r="C9" s="2" t="str">
        <f t="shared" si="0"/>
        <v>改善命令実施文書</v>
      </c>
      <c r="D9" s="2" t="str">
        <f t="shared" si="1"/>
        <v>市民への説明要請文書</v>
      </c>
      <c r="E9" s="2"/>
      <c r="F9" s="2"/>
      <c r="G9" s="2" t="str">
        <f t="shared" ref="G9" si="13">IF(ISBLANK(L9),"",HYPERLINK(U9,TEXT(L9,"gggy年m月d日")))</f>
        <v/>
      </c>
      <c r="H9" s="2"/>
      <c r="I9" s="11">
        <v>5100</v>
      </c>
      <c r="J9" s="14" t="s">
        <v>27</v>
      </c>
      <c r="K9" s="13">
        <v>20221021</v>
      </c>
      <c r="L9" s="6"/>
      <c r="M9" s="7">
        <v>1157</v>
      </c>
      <c r="N9" s="8" t="str">
        <f t="shared" ref="N9" si="14">TEXT(M9,"0000000000")</f>
        <v>0000001157</v>
      </c>
      <c r="O9" s="9" t="str">
        <f t="shared" ref="O9" si="15">TEXT(I9,"0000000")</f>
        <v>0005100</v>
      </c>
      <c r="P9" s="10" t="str">
        <f t="shared" ref="P9" si="16">K9&amp;"meirei"&amp;O9&amp;".pdf"</f>
        <v>20221021meirei0005100.pdf</v>
      </c>
      <c r="Q9" s="10" t="str">
        <f t="shared" ref="Q9" si="17">K9&amp;"m-yousei"&amp;O9&amp;".pdf"</f>
        <v>20221021m-yousei0005100.pdf</v>
      </c>
      <c r="R9" s="10" t="str">
        <f t="shared" ref="R9" si="18">K9&amp;"m-kaitou"&amp;O9&amp;".pdf"</f>
        <v>20221021m-kaitou0005100.pdf</v>
      </c>
      <c r="S9" s="10" t="str">
        <f t="shared" ref="S9" si="19">"http://www.seikatubunka.metro.tokyo.jp/houjin/npo_houjin/data/files/"&amp;N9&amp;"/"&amp;P9</f>
        <v>http://www.seikatubunka.metro.tokyo.jp/houjin/npo_houjin/data/files/0000001157/20221021meirei0005100.pdf</v>
      </c>
      <c r="T9" s="10" t="str">
        <f t="shared" ref="T9" si="20">"http://www.seikatubunka.metro.tokyo.jp/houjin/npo_houjin/data/files/"&amp;N9&amp;"/"&amp;Q9</f>
        <v>http://www.seikatubunka.metro.tokyo.jp/houjin/npo_houjin/data/files/0000001157/20221021m-yousei0005100.pdf</v>
      </c>
      <c r="U9" s="10" t="str">
        <f t="shared" ref="U9" si="21">"http://www.seikatubunka.metro.tokyo.jp/houjin/npo_houjin/data/files/"&amp;N9&amp;"/"&amp;R9</f>
        <v>http://www.seikatubunka.metro.tokyo.jp/houjin/npo_houjin/data/files/0000001157/20221021m-kaitou0005100.pdf</v>
      </c>
      <c r="V9" s="10" t="str">
        <f t="shared" ref="V9" si="22">"http://www.seikatubunka.metro.tokyo.jp/houjin/npo_houjin/list/ledger/"&amp;O9&amp;".html"</f>
        <v>http://www.seikatubunka.metro.tokyo.jp/houjin/npo_houjin/list/ledger/0005100.html</v>
      </c>
    </row>
    <row r="10" spans="1:22" ht="30" customHeight="1" x14ac:dyDescent="0.2">
      <c r="A10" s="3">
        <v>6</v>
      </c>
      <c r="B10" s="5" t="str">
        <f t="shared" ref="B10" si="23">HYPERLINK(V10,J10)</f>
        <v>つばめ倶楽部</v>
      </c>
      <c r="C10" s="2" t="str">
        <f t="shared" ref="C10" si="24">HYPERLINK(S10,C$4)</f>
        <v>改善命令実施文書</v>
      </c>
      <c r="D10" s="2" t="str">
        <f t="shared" ref="D10" si="25">HYPERLINK(T10,D$4)</f>
        <v>市民への説明要請文書</v>
      </c>
      <c r="E10" s="2"/>
      <c r="F10" s="2"/>
      <c r="G10" s="2" t="str">
        <f t="shared" ref="G10" si="26">IF(ISBLANK(L10),"",HYPERLINK(U10,TEXT(L10,"gggy年m月d日")))</f>
        <v/>
      </c>
      <c r="H10" s="2"/>
      <c r="I10" s="11">
        <v>13131</v>
      </c>
      <c r="J10" s="14" t="s">
        <v>28</v>
      </c>
      <c r="K10" s="13">
        <v>20221021</v>
      </c>
      <c r="L10" s="6"/>
      <c r="M10" s="7">
        <v>1157</v>
      </c>
      <c r="N10" s="8" t="str">
        <f t="shared" ref="N10" si="27">TEXT(M10,"0000000000")</f>
        <v>0000001157</v>
      </c>
      <c r="O10" s="9" t="str">
        <f t="shared" ref="O10" si="28">TEXT(I10,"0000000")</f>
        <v>0013131</v>
      </c>
      <c r="P10" s="10" t="str">
        <f t="shared" ref="P10" si="29">K10&amp;"meirei"&amp;O10&amp;".pdf"</f>
        <v>20221021meirei0013131.pdf</v>
      </c>
      <c r="Q10" s="10" t="str">
        <f t="shared" ref="Q10" si="30">K10&amp;"m-yousei"&amp;O10&amp;".pdf"</f>
        <v>20221021m-yousei0013131.pdf</v>
      </c>
      <c r="R10" s="10" t="str">
        <f t="shared" ref="R10" si="31">K10&amp;"m-kaitou"&amp;O10&amp;".pdf"</f>
        <v>20221021m-kaitou0013131.pdf</v>
      </c>
      <c r="S10" s="10" t="str">
        <f t="shared" ref="S10" si="32">"http://www.seikatubunka.metro.tokyo.jp/houjin/npo_houjin/data/files/"&amp;N10&amp;"/"&amp;P10</f>
        <v>http://www.seikatubunka.metro.tokyo.jp/houjin/npo_houjin/data/files/0000001157/20221021meirei0013131.pdf</v>
      </c>
      <c r="T10" s="10" t="str">
        <f t="shared" ref="T10" si="33">"http://www.seikatubunka.metro.tokyo.jp/houjin/npo_houjin/data/files/"&amp;N10&amp;"/"&amp;Q10</f>
        <v>http://www.seikatubunka.metro.tokyo.jp/houjin/npo_houjin/data/files/0000001157/20221021m-yousei0013131.pdf</v>
      </c>
      <c r="U10" s="10" t="str">
        <f t="shared" ref="U10" si="34">"http://www.seikatubunka.metro.tokyo.jp/houjin/npo_houjin/data/files/"&amp;N10&amp;"/"&amp;R10</f>
        <v>http://www.seikatubunka.metro.tokyo.jp/houjin/npo_houjin/data/files/0000001157/20221021m-kaitou0013131.pdf</v>
      </c>
      <c r="V10" s="10" t="str">
        <f t="shared" ref="V10" si="35">"http://www.seikatubunka.metro.tokyo.jp/houjin/npo_houjin/list/ledger/"&amp;O10&amp;".html"</f>
        <v>http://www.seikatubunka.metro.tokyo.jp/houjin/npo_houjin/list/ledger/0013131.html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2022-11-22T06:29:44Z</dcterms:modified>
</cp:coreProperties>
</file>