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管理法人課\07_NPO法人担当\02_指導・監督\14_ＨＰ更新\★ポータルサイト更新ファイル（ＨＰ更新時はこちら）\20220699(次回更新用\"/>
    </mc:Choice>
  </mc:AlternateContent>
  <bookViews>
    <workbookView xWindow="-12" yWindow="0" windowWidth="10068" windowHeight="1488"/>
  </bookViews>
  <sheets>
    <sheet name="20211028" sheetId="9" r:id="rId1"/>
  </sheets>
  <definedNames>
    <definedName name="_xlnm.Print_Area" localSheetId="0">'20211028'!$A$1:$G$29</definedName>
  </definedNames>
  <calcPr calcId="162913"/>
</workbook>
</file>

<file path=xl/calcChain.xml><?xml version="1.0" encoding="utf-8"?>
<calcChain xmlns="http://schemas.openxmlformats.org/spreadsheetml/2006/main">
  <c r="F27" i="9" l="1"/>
  <c r="F15" i="9" l="1"/>
  <c r="U29" i="9" l="1"/>
  <c r="N29" i="9"/>
  <c r="P29" i="9" s="1"/>
  <c r="M29" i="9"/>
  <c r="N28" i="9"/>
  <c r="U28" i="9" s="1"/>
  <c r="B28" i="9" s="1"/>
  <c r="M28" i="9"/>
  <c r="N27" i="9"/>
  <c r="P27" i="9" s="1"/>
  <c r="M27" i="9"/>
  <c r="N26" i="9"/>
  <c r="U26" i="9" s="1"/>
  <c r="B26" i="9" s="1"/>
  <c r="M26" i="9"/>
  <c r="N25" i="9"/>
  <c r="U25" i="9" s="1"/>
  <c r="B25" i="9" s="1"/>
  <c r="M25" i="9"/>
  <c r="O24" i="9"/>
  <c r="N24" i="9"/>
  <c r="P24" i="9" s="1"/>
  <c r="M24" i="9"/>
  <c r="N23" i="9"/>
  <c r="U23" i="9" s="1"/>
  <c r="B23" i="9" s="1"/>
  <c r="M23" i="9"/>
  <c r="N22" i="9"/>
  <c r="P22" i="9" s="1"/>
  <c r="M22" i="9"/>
  <c r="N21" i="9"/>
  <c r="U21" i="9" s="1"/>
  <c r="B21" i="9" s="1"/>
  <c r="M21" i="9"/>
  <c r="N20" i="9"/>
  <c r="P20" i="9" s="1"/>
  <c r="M20" i="9"/>
  <c r="N19" i="9"/>
  <c r="U19" i="9" s="1"/>
  <c r="B19" i="9" s="1"/>
  <c r="M19" i="9"/>
  <c r="N18" i="9"/>
  <c r="U18" i="9" s="1"/>
  <c r="B18" i="9" s="1"/>
  <c r="M18" i="9"/>
  <c r="N17" i="9"/>
  <c r="P17" i="9" s="1"/>
  <c r="M17" i="9"/>
  <c r="N16" i="9"/>
  <c r="U16" i="9" s="1"/>
  <c r="B16" i="9" s="1"/>
  <c r="M16" i="9"/>
  <c r="N15" i="9"/>
  <c r="P15" i="9" s="1"/>
  <c r="M15" i="9"/>
  <c r="N14" i="9"/>
  <c r="U14" i="9" s="1"/>
  <c r="B14" i="9" s="1"/>
  <c r="M14" i="9"/>
  <c r="N13" i="9"/>
  <c r="P13" i="9" s="1"/>
  <c r="M13" i="9"/>
  <c r="N12" i="9"/>
  <c r="U12" i="9" s="1"/>
  <c r="B12" i="9" s="1"/>
  <c r="M12" i="9"/>
  <c r="O20" i="9" l="1"/>
  <c r="U22" i="9"/>
  <c r="B22" i="9" s="1"/>
  <c r="U20" i="9"/>
  <c r="B20" i="9" s="1"/>
  <c r="O22" i="9"/>
  <c r="R22" i="9" s="1"/>
  <c r="C22" i="9" s="1"/>
  <c r="U24" i="9"/>
  <c r="B24" i="9" s="1"/>
  <c r="Q13" i="9"/>
  <c r="T13" i="9" s="1"/>
  <c r="Q15" i="9"/>
  <c r="T15" i="9" s="1"/>
  <c r="Q17" i="9"/>
  <c r="T17" i="9" s="1"/>
  <c r="Q27" i="9"/>
  <c r="T27" i="9" s="1"/>
  <c r="Q29" i="9"/>
  <c r="T29" i="9" s="1"/>
  <c r="O13" i="9"/>
  <c r="U13" i="9"/>
  <c r="B13" i="9" s="1"/>
  <c r="O15" i="9"/>
  <c r="R15" i="9" s="1"/>
  <c r="C15" i="9" s="1"/>
  <c r="U15" i="9"/>
  <c r="B15" i="9" s="1"/>
  <c r="O17" i="9"/>
  <c r="R17" i="9" s="1"/>
  <c r="C17" i="9" s="1"/>
  <c r="U17" i="9"/>
  <c r="B17" i="9" s="1"/>
  <c r="Q20" i="9"/>
  <c r="T20" i="9" s="1"/>
  <c r="Q22" i="9"/>
  <c r="T22" i="9" s="1"/>
  <c r="Q24" i="9"/>
  <c r="T24" i="9" s="1"/>
  <c r="O27" i="9"/>
  <c r="U27" i="9"/>
  <c r="B27" i="9" s="1"/>
  <c r="O29" i="9"/>
  <c r="R29" i="9" s="1"/>
  <c r="C29" i="9" s="1"/>
  <c r="B29" i="9"/>
  <c r="P26" i="9"/>
  <c r="S26" i="9" s="1"/>
  <c r="D26" i="9" s="1"/>
  <c r="S27" i="9"/>
  <c r="D27" i="9" s="1"/>
  <c r="P28" i="9"/>
  <c r="S28" i="9" s="1"/>
  <c r="D28" i="9" s="1"/>
  <c r="S29" i="9"/>
  <c r="D29" i="9" s="1"/>
  <c r="O26" i="9"/>
  <c r="R26" i="9" s="1"/>
  <c r="C26" i="9" s="1"/>
  <c r="Q26" i="9"/>
  <c r="T26" i="9" s="1"/>
  <c r="R27" i="9"/>
  <c r="C27" i="9" s="1"/>
  <c r="O28" i="9"/>
  <c r="R28" i="9" s="1"/>
  <c r="C28" i="9" s="1"/>
  <c r="Q28" i="9"/>
  <c r="T28" i="9" s="1"/>
  <c r="P19" i="9"/>
  <c r="S19" i="9" s="1"/>
  <c r="D19" i="9" s="1"/>
  <c r="S20" i="9"/>
  <c r="D20" i="9" s="1"/>
  <c r="P21" i="9"/>
  <c r="S21" i="9" s="1"/>
  <c r="D21" i="9" s="1"/>
  <c r="S22" i="9"/>
  <c r="D22" i="9" s="1"/>
  <c r="P23" i="9"/>
  <c r="S23" i="9" s="1"/>
  <c r="D23" i="9" s="1"/>
  <c r="S24" i="9"/>
  <c r="D24" i="9" s="1"/>
  <c r="P25" i="9"/>
  <c r="S25" i="9" s="1"/>
  <c r="D25" i="9" s="1"/>
  <c r="O19" i="9"/>
  <c r="R19" i="9" s="1"/>
  <c r="C19" i="9" s="1"/>
  <c r="Q19" i="9"/>
  <c r="T19" i="9" s="1"/>
  <c r="R20" i="9"/>
  <c r="C20" i="9" s="1"/>
  <c r="O21" i="9"/>
  <c r="R21" i="9" s="1"/>
  <c r="C21" i="9" s="1"/>
  <c r="Q21" i="9"/>
  <c r="T21" i="9" s="1"/>
  <c r="O23" i="9"/>
  <c r="R23" i="9" s="1"/>
  <c r="C23" i="9" s="1"/>
  <c r="Q23" i="9"/>
  <c r="T23" i="9" s="1"/>
  <c r="R24" i="9"/>
  <c r="C24" i="9" s="1"/>
  <c r="O25" i="9"/>
  <c r="R25" i="9" s="1"/>
  <c r="C25" i="9" s="1"/>
  <c r="Q25" i="9"/>
  <c r="T25" i="9" s="1"/>
  <c r="P12" i="9"/>
  <c r="S12" i="9" s="1"/>
  <c r="D12" i="9" s="1"/>
  <c r="S13" i="9"/>
  <c r="D13" i="9" s="1"/>
  <c r="P14" i="9"/>
  <c r="S14" i="9" s="1"/>
  <c r="D14" i="9" s="1"/>
  <c r="S15" i="9"/>
  <c r="D15" i="9" s="1"/>
  <c r="P16" i="9"/>
  <c r="S16" i="9" s="1"/>
  <c r="D16" i="9" s="1"/>
  <c r="S17" i="9"/>
  <c r="D17" i="9" s="1"/>
  <c r="P18" i="9"/>
  <c r="S18" i="9" s="1"/>
  <c r="D18" i="9" s="1"/>
  <c r="O12" i="9"/>
  <c r="R12" i="9" s="1"/>
  <c r="C12" i="9" s="1"/>
  <c r="Q12" i="9"/>
  <c r="T12" i="9" s="1"/>
  <c r="R13" i="9"/>
  <c r="C13" i="9" s="1"/>
  <c r="O14" i="9"/>
  <c r="R14" i="9" s="1"/>
  <c r="C14" i="9" s="1"/>
  <c r="Q14" i="9"/>
  <c r="T14" i="9" s="1"/>
  <c r="O16" i="9"/>
  <c r="R16" i="9" s="1"/>
  <c r="C16" i="9" s="1"/>
  <c r="Q16" i="9"/>
  <c r="T16" i="9" s="1"/>
  <c r="O18" i="9"/>
  <c r="R18" i="9" s="1"/>
  <c r="C18" i="9" s="1"/>
  <c r="Q18" i="9"/>
  <c r="T18" i="9" s="1"/>
  <c r="N11" i="9"/>
  <c r="U11" i="9" s="1"/>
  <c r="B11" i="9" s="1"/>
  <c r="M11" i="9"/>
  <c r="N10" i="9"/>
  <c r="U10" i="9" s="1"/>
  <c r="B10" i="9" s="1"/>
  <c r="M10" i="9"/>
  <c r="N9" i="9"/>
  <c r="U9" i="9" s="1"/>
  <c r="B9" i="9" s="1"/>
  <c r="M9" i="9"/>
  <c r="N8" i="9"/>
  <c r="P8" i="9" s="1"/>
  <c r="M8" i="9"/>
  <c r="N7" i="9"/>
  <c r="P7" i="9" s="1"/>
  <c r="M7" i="9"/>
  <c r="N6" i="9"/>
  <c r="M6" i="9"/>
  <c r="U6" i="9" l="1"/>
  <c r="B6" i="9" s="1"/>
  <c r="Q6" i="9"/>
  <c r="T6" i="9" s="1"/>
  <c r="Q7" i="9"/>
  <c r="Q8" i="9"/>
  <c r="T7" i="9"/>
  <c r="O7" i="9"/>
  <c r="U7" i="9"/>
  <c r="B7" i="9" s="1"/>
  <c r="T8" i="9"/>
  <c r="O8" i="9"/>
  <c r="R8" i="9" s="1"/>
  <c r="C8" i="9" s="1"/>
  <c r="U8" i="9"/>
  <c r="B8" i="9" s="1"/>
  <c r="P11" i="9"/>
  <c r="S11" i="9" s="1"/>
  <c r="D11" i="9" s="1"/>
  <c r="O11" i="9"/>
  <c r="R11" i="9" s="1"/>
  <c r="C11" i="9" s="1"/>
  <c r="Q11" i="9"/>
  <c r="T11" i="9" s="1"/>
  <c r="P9" i="9"/>
  <c r="S9" i="9" s="1"/>
  <c r="D9" i="9" s="1"/>
  <c r="P10" i="9"/>
  <c r="S10" i="9" s="1"/>
  <c r="D10" i="9" s="1"/>
  <c r="O9" i="9"/>
  <c r="R9" i="9" s="1"/>
  <c r="C9" i="9" s="1"/>
  <c r="Q9" i="9"/>
  <c r="T9" i="9" s="1"/>
  <c r="O10" i="9"/>
  <c r="R10" i="9" s="1"/>
  <c r="C10" i="9" s="1"/>
  <c r="Q10" i="9"/>
  <c r="T10" i="9" s="1"/>
  <c r="S7" i="9"/>
  <c r="D7" i="9" s="1"/>
  <c r="S8" i="9"/>
  <c r="D8" i="9" s="1"/>
  <c r="R7" i="9"/>
  <c r="C7" i="9" s="1"/>
  <c r="P6" i="9"/>
  <c r="S6" i="9" s="1"/>
  <c r="D6" i="9" s="1"/>
  <c r="O6" i="9"/>
  <c r="R6" i="9" s="1"/>
  <c r="C6" i="9" s="1"/>
  <c r="N5" i="9" l="1"/>
  <c r="O5" i="9" s="1"/>
  <c r="M5" i="9"/>
  <c r="P5" i="9" l="1"/>
  <c r="S5" i="9" s="1"/>
  <c r="D5" i="9" s="1"/>
  <c r="R5" i="9"/>
  <c r="C5" i="9" s="1"/>
  <c r="Q5" i="9"/>
  <c r="T5" i="9" s="1"/>
  <c r="U5" i="9"/>
  <c r="B5" i="9" s="1"/>
</calcChain>
</file>

<file path=xl/sharedStrings.xml><?xml version="1.0" encoding="utf-8"?>
<sst xmlns="http://schemas.openxmlformats.org/spreadsheetml/2006/main" count="61" uniqueCount="58">
  <si>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</si>
  <si>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</si>
  <si>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</si>
  <si>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</si>
  <si>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</si>
  <si>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ページID
（10桁ゼロパディング）</t>
    <rPh sb="9" eb="10">
      <t>ケタ</t>
    </rPh>
    <phoneticPr fontId="1"/>
  </si>
  <si>
    <t>URL
（説明要請PDF）</t>
    <rPh sb="5" eb="7">
      <t>セツメイ</t>
    </rPh>
    <rPh sb="7" eb="9">
      <t>ヨウセイ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</si>
  <si>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</si>
  <si>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</si>
  <si>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業務等報告徴収実施文書</t>
    <rPh sb="0" eb="2">
      <t>ギョウム</t>
    </rPh>
    <rPh sb="2" eb="3">
      <t>トウ</t>
    </rPh>
    <rPh sb="3" eb="5">
      <t>ホウコク</t>
    </rPh>
    <rPh sb="5" eb="7">
      <t>チョウシュウ</t>
    </rPh>
    <rPh sb="7" eb="9">
      <t>ジッシ</t>
    </rPh>
    <rPh sb="9" eb="11">
      <t>ブンショ</t>
    </rPh>
    <phoneticPr fontId="1"/>
  </si>
  <si>
    <t>URL
（報告徴収PDF）</t>
    <rPh sb="5" eb="7">
      <t>ホウコク</t>
    </rPh>
    <rPh sb="7" eb="9">
      <t>チョウシュウ</t>
    </rPh>
    <phoneticPr fontId="1"/>
  </si>
  <si>
    <t>ページID</t>
    <phoneticPr fontId="1"/>
  </si>
  <si>
    <t>URL
（回答文PDF）</t>
    <rPh sb="5" eb="8">
      <t>カイトウブン</t>
    </rPh>
    <phoneticPr fontId="1"/>
  </si>
  <si>
    <t>PDFファイル名
（報告徴収）
yyyymmddhoukoku0000000.pdf</t>
    <rPh sb="7" eb="8">
      <t>メイ</t>
    </rPh>
    <rPh sb="10" eb="12">
      <t>ホウコク</t>
    </rPh>
    <rPh sb="12" eb="14">
      <t>チョウシュウ</t>
    </rPh>
    <phoneticPr fontId="1"/>
  </si>
  <si>
    <t>PDFファイル名
（回答文）
yyyymmddh-kaitou0000000.pdf</t>
    <rPh sb="7" eb="8">
      <t>メイ</t>
    </rPh>
    <rPh sb="10" eb="13">
      <t>カイトウブン</t>
    </rPh>
    <phoneticPr fontId="1"/>
  </si>
  <si>
    <t>PDFファイル名
（説明要請）
yyyymmddh-yousei0000000.pdf</t>
    <rPh sb="7" eb="8">
      <t>メイ</t>
    </rPh>
    <rPh sb="10" eb="12">
      <t>セツメイ</t>
    </rPh>
    <rPh sb="12" eb="14">
      <t>ヨウセイ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</si>
  <si>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</si>
  <si>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備考</t>
    <rPh sb="0" eb="2">
      <t>ビコウ</t>
    </rPh>
    <phoneticPr fontId="1"/>
  </si>
  <si>
    <t>報告徴収への回答文</t>
    <rPh sb="0" eb="2">
      <t>ホウコク</t>
    </rPh>
    <rPh sb="2" eb="4">
      <t>チョウシュウ</t>
    </rPh>
    <rPh sb="6" eb="8">
      <t>カイトウ</t>
    </rPh>
    <rPh sb="8" eb="9">
      <t>ブン</t>
    </rPh>
    <phoneticPr fontId="1"/>
  </si>
  <si>
    <t>市民への説明回答文
（提出日）</t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</si>
  <si>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１　業務等報告徴収の対象となる特定非営利活動法人</t>
    <rPh sb="2" eb="4">
      <t>ギョウム</t>
    </rPh>
    <rPh sb="4" eb="5">
      <t>トウ</t>
    </rPh>
    <rPh sb="5" eb="7">
      <t>ホウコク</t>
    </rPh>
    <rPh sb="7" eb="9">
      <t>チョウシュウ</t>
    </rPh>
    <phoneticPr fontId="1"/>
  </si>
  <si>
    <t>セイラビリティ　ジャパン</t>
  </si>
  <si>
    <t>アクアバ・ガーナ</t>
  </si>
  <si>
    <t>総合健康戦略研究所</t>
  </si>
  <si>
    <t>日本バイオマス</t>
  </si>
  <si>
    <t xml:space="preserve">ＮＰＯ法人日本教育総合振興会 </t>
  </si>
  <si>
    <t>日本技術振興会</t>
  </si>
  <si>
    <t>ＩＴ活用支援センター</t>
  </si>
  <si>
    <t>イラン文化センター</t>
  </si>
  <si>
    <t>スポーツウィンターミーティング</t>
  </si>
  <si>
    <t>ワールドスカラーシップオーガニゼーションジャパン</t>
  </si>
  <si>
    <t>日中協力機構</t>
  </si>
  <si>
    <t>歯科医療コンシェルジェ協会</t>
  </si>
  <si>
    <t>品質安全機構</t>
  </si>
  <si>
    <t>日中ＩＴ交流協会</t>
  </si>
  <si>
    <t>ＮＰＯ法人７３１部隊・細菌戦資料センター</t>
  </si>
  <si>
    <t>健康整体普及会</t>
  </si>
  <si>
    <t>日本未来機構</t>
  </si>
  <si>
    <t xml:space="preserve">人権・平和国際情報センター </t>
  </si>
  <si>
    <t>ＳＫＩＰ</t>
  </si>
  <si>
    <t>みんな地球の子どもじゃん</t>
  </si>
  <si>
    <t xml:space="preserve">空き家危険家屋問題解決プロジェクト </t>
  </si>
  <si>
    <t>国際協力情報センター</t>
  </si>
  <si>
    <t>心遍路</t>
  </si>
  <si>
    <t>愛のポイント協会</t>
  </si>
  <si>
    <t>みどり会日本障害者支援協会</t>
  </si>
  <si>
    <t>回答有</t>
    <rPh sb="0" eb="2">
      <t>カイトウ</t>
    </rPh>
    <rPh sb="2" eb="3">
      <t>ア</t>
    </rPh>
    <phoneticPr fontId="1"/>
  </si>
  <si>
    <t>令和4年7月22日
解散届を提出</t>
    <rPh sb="0" eb="2">
      <t>レイワ</t>
    </rPh>
    <rPh sb="3" eb="4">
      <t>ネン</t>
    </rPh>
    <rPh sb="5" eb="6">
      <t>ガツ</t>
    </rPh>
    <rPh sb="8" eb="9">
      <t>ニチ</t>
    </rPh>
    <rPh sb="10" eb="13">
      <t>カイサントドケ</t>
    </rPh>
    <rPh sb="14" eb="16">
      <t>テイシュツ</t>
    </rPh>
    <phoneticPr fontId="1"/>
  </si>
  <si>
    <t xml:space="preserve">令和4年7月13日
定款変更届を提出  
令和4年4月5日
役員変更届を提出  </t>
    <phoneticPr fontId="1"/>
  </si>
  <si>
    <t>令和4年7月5日
解散届を提出</t>
    <rPh sb="0" eb="2">
      <t>レイワ</t>
    </rPh>
    <rPh sb="3" eb="4">
      <t>ネン</t>
    </rPh>
    <rPh sb="5" eb="6">
      <t>ガツ</t>
    </rPh>
    <rPh sb="7" eb="8">
      <t>ニチ</t>
    </rPh>
    <rPh sb="9" eb="12">
      <t>カイサントドケ</t>
    </rPh>
    <rPh sb="13" eb="15">
      <t>テイシュツ</t>
    </rPh>
    <phoneticPr fontId="1"/>
  </si>
  <si>
    <t>令和4年5月16日
解散届を提出</t>
    <rPh sb="0" eb="2">
      <t>レイワ</t>
    </rPh>
    <rPh sb="3" eb="4">
      <t>ネン</t>
    </rPh>
    <rPh sb="5" eb="6">
      <t>ガツ</t>
    </rPh>
    <rPh sb="8" eb="9">
      <t>ニチ</t>
    </rPh>
    <rPh sb="10" eb="13">
      <t>カイサントドケ</t>
    </rPh>
    <rPh sb="14" eb="16">
      <t>テイシュツ</t>
    </rPh>
    <phoneticPr fontId="1"/>
  </si>
  <si>
    <t>令和4年4月18日
解散届を提出</t>
    <rPh sb="0" eb="2">
      <t>レイワ</t>
    </rPh>
    <rPh sb="3" eb="4">
      <t>ネン</t>
    </rPh>
    <rPh sb="5" eb="6">
      <t>ガツ</t>
    </rPh>
    <rPh sb="8" eb="9">
      <t>ニチ</t>
    </rPh>
    <rPh sb="10" eb="13">
      <t>カイサントドケ</t>
    </rPh>
    <rPh sb="14" eb="16">
      <t>テイシュツ</t>
    </rPh>
    <phoneticPr fontId="1"/>
  </si>
  <si>
    <t>令和4年3月29日
解散届を提出</t>
    <rPh sb="0" eb="2">
      <t>レイワ</t>
    </rPh>
    <rPh sb="3" eb="4">
      <t>ネン</t>
    </rPh>
    <rPh sb="5" eb="6">
      <t>ガツ</t>
    </rPh>
    <rPh sb="8" eb="9">
      <t>ニチ</t>
    </rPh>
    <rPh sb="10" eb="13">
      <t>カイサントドケ</t>
    </rPh>
    <rPh sb="14" eb="16">
      <t>テイシュツ</t>
    </rPh>
    <phoneticPr fontId="1"/>
  </si>
  <si>
    <t>令和4年2月9日
定款変更届を提出</t>
    <phoneticPr fontId="1"/>
  </si>
  <si>
    <t>令和4年1月31日
役員変更届を提出</t>
    <rPh sb="10" eb="12">
      <t>ヤクイン</t>
    </rPh>
    <rPh sb="12" eb="14">
      <t>ヘンコウ</t>
    </rPh>
    <phoneticPr fontId="1"/>
  </si>
  <si>
    <t>令和4年1月19日
解散届を提出</t>
    <rPh sb="0" eb="2">
      <t>レイワ</t>
    </rPh>
    <rPh sb="3" eb="4">
      <t>ネン</t>
    </rPh>
    <rPh sb="5" eb="6">
      <t>ガツ</t>
    </rPh>
    <rPh sb="8" eb="9">
      <t>ニチ</t>
    </rPh>
    <rPh sb="10" eb="13">
      <t>カイサントドケ</t>
    </rPh>
    <rPh sb="14" eb="16">
      <t>テイシュツ</t>
    </rPh>
    <phoneticPr fontId="1"/>
  </si>
  <si>
    <t>令和4年1月6日
解散届を提出</t>
    <rPh sb="0" eb="2">
      <t>レイワ</t>
    </rPh>
    <rPh sb="3" eb="4">
      <t>ネン</t>
    </rPh>
    <rPh sb="5" eb="6">
      <t>ガツ</t>
    </rPh>
    <rPh sb="7" eb="8">
      <t>ニチ</t>
    </rPh>
    <rPh sb="9" eb="12">
      <t>カイサントドケ</t>
    </rPh>
    <rPh sb="13" eb="15">
      <t>テイシュツ</t>
    </rPh>
    <phoneticPr fontId="1"/>
  </si>
  <si>
    <t xml:space="preserve">令和3年12月24日
定款変更届を提出  
令和3年12月24日
役員変更届を提出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</si>
</sst>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rgb="FF0000FF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58" fontId="2" fillId="0" borderId="1" xfId="1" applyNumberFormat="1" applyFill="1" applyBorder="1" applyAlignment="1">
      <alignment horizontal="center" vertical="center"/>
    </xf>
    <xf numFmtId="58" fontId="2" fillId="4" borderId="1" xfId="1" applyNumberFormat="1" applyFill="1" applyBorder="1" applyAlignment="1">
      <alignment horizontal="center" vertical="center"/>
    </xf>
    <xf numFmtId="0" fontId="4" fillId="5" borderId="1" xfId="0" quotePrefix="1" applyFont="1" applyFill="1" applyBorder="1">
      <alignment vertical="center"/>
    </xf>
    <xf numFmtId="176" fontId="0" fillId="3" borderId="1" xfId="0" quotePrefix="1" applyNumberFormat="1" applyFill="1" applyBorder="1">
      <alignment vertical="center"/>
    </xf>
    <xf numFmtId="176" fontId="0" fillId="3" borderId="1" xfId="0" quotePrefix="1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>
      <alignment vertical="center"/>
    </xf>
    <xf numFmtId="58" fontId="6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58" fontId="6" fillId="0" borderId="1" xfId="1" applyNumberFormat="1" applyFont="1" applyFill="1" applyBorder="1" applyAlignment="1">
      <alignment horizontal="center" vertical="center"/>
    </xf>
    <xf numFmtId="58" fontId="7" fillId="0" borderId="1" xfId="1" applyNumberFormat="1" applyFont="1" applyBorder="1" applyAlignment="1">
      <alignment horizontal="center" vertical="center"/>
    </xf>
    <xf numFmtId="58" fontId="6" fillId="0" borderId="1" xfId="1" applyNumberFormat="1" applyFont="1" applyFill="1" applyBorder="1" applyAlignment="1">
      <alignment horizontal="center" vertical="center" wrapText="1"/>
    </xf>
    <xf numFmtId="58" fontId="4" fillId="0" borderId="1" xfId="1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121227</xdr:colOff>
      <xdr:row>0</xdr:row>
      <xdr:rowOff>0</xdr:rowOff>
    </xdr:from>
    <xdr:to>
      <xdr:col>10</xdr:col>
      <xdr:colOff>1300224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74091" y="0"/>
          <a:ext cx="6928633" cy="453157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128649</xdr:colOff>
      <xdr:row>0</xdr:row>
      <xdr:rowOff>0</xdr:rowOff>
    </xdr:from>
    <xdr:to>
      <xdr:col>20</xdr:col>
      <xdr:colOff>3299113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22694240" y="0"/>
          <a:ext cx="22930509" cy="453157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11</xdr:col>
      <xdr:colOff>114262</xdr:colOff>
      <xdr:row>0</xdr:row>
      <xdr:rowOff>0</xdr:rowOff>
    </xdr:from>
    <xdr:to>
      <xdr:col>11</xdr:col>
      <xdr:colOff>1199942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21467580" y="0"/>
          <a:ext cx="1085680" cy="453157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abSelected="1" zoomScale="85" zoomScaleNormal="85" zoomScaleSheetLayoutView="70" workbookViewId="0">
      <selection activeCell="G11" sqref="G11"/>
    </sheetView>
  </sheetViews>
  <sheetFormatPr defaultRowHeight="13.2" x14ac:dyDescent="0.2"/>
  <cols>
    <col min="1" max="1" width="10.6640625" customWidth="1"/>
    <col min="2" max="2" width="62.77734375" customWidth="1"/>
    <col min="3" max="7" width="22.77734375" customWidth="1"/>
    <col min="8" max="8" width="22.77734375" hidden="1" customWidth="1"/>
    <col min="9" max="9" width="43.109375" hidden="1" customWidth="1"/>
    <col min="10" max="10" width="9.44140625" hidden="1" customWidth="1"/>
    <col min="11" max="11" width="17.6640625" hidden="1" customWidth="1"/>
    <col min="12" max="12" width="15.88671875" hidden="1" customWidth="1"/>
    <col min="13" max="13" width="21.109375" hidden="1" customWidth="1"/>
    <col min="14" max="14" width="22.77734375" hidden="1" customWidth="1"/>
    <col min="15" max="17" width="27.44140625" hidden="1" customWidth="1"/>
    <col min="18" max="21" width="44.21875" hidden="1" customWidth="1"/>
    <col min="22" max="22" width="9" customWidth="1"/>
    <col min="23" max="23" width="9.21875" customWidth="1"/>
  </cols>
  <sheetData>
    <row r="1" spans="1:21" x14ac:dyDescent="0.2">
      <c r="A1" t="s">
        <v>20</v>
      </c>
    </row>
    <row r="4" spans="1:21" ht="39.6" x14ac:dyDescent="0.2">
      <c r="A4" s="1" t="s">
        <v>0</v>
      </c>
      <c r="B4" s="1" t="s">
        <v>1</v>
      </c>
      <c r="C4" s="1" t="s">
        <v>9</v>
      </c>
      <c r="D4" s="1" t="s">
        <v>2</v>
      </c>
      <c r="E4" s="3" t="s">
        <v>18</v>
      </c>
      <c r="F4" s="3" t="s">
        <v>16</v>
      </c>
      <c r="G4" s="3" t="s">
        <v>17</v>
      </c>
      <c r="H4" s="1" t="s">
        <v>3</v>
      </c>
      <c r="I4" s="1" t="s">
        <v>1</v>
      </c>
      <c r="J4" s="1" t="s">
        <v>4</v>
      </c>
      <c r="K4" s="3" t="s">
        <v>19</v>
      </c>
      <c r="L4" s="1" t="s">
        <v>11</v>
      </c>
      <c r="M4" s="3" t="s">
        <v>5</v>
      </c>
      <c r="N4" s="3" t="s">
        <v>8</v>
      </c>
      <c r="O4" s="3" t="s">
        <v>13</v>
      </c>
      <c r="P4" s="3" t="s">
        <v>15</v>
      </c>
      <c r="Q4" s="3" t="s">
        <v>14</v>
      </c>
      <c r="R4" s="3" t="s">
        <v>10</v>
      </c>
      <c r="S4" s="3" t="s">
        <v>6</v>
      </c>
      <c r="T4" s="3" t="s">
        <v>12</v>
      </c>
      <c r="U4" s="3" t="s">
        <v>7</v>
      </c>
    </row>
    <row r="5" spans="1:21" ht="30" customHeight="1" x14ac:dyDescent="0.2">
      <c r="A5" s="2">
        <v>1</v>
      </c>
      <c r="B5" s="4" t="str">
        <f t="shared" ref="B5:B11" si="0">HYPERLINK(U5,I5)</f>
        <v>セイラビリティ　ジャパン</v>
      </c>
      <c r="C5" s="5" t="str">
        <f t="shared" ref="C5" si="1">HYPERLINK(R5,C$4)</f>
        <v>業務等報告徴収実施文書</v>
      </c>
      <c r="D5" s="5" t="str">
        <f t="shared" ref="D5:D11" si="2">HYPERLINK(S5,D$4)</f>
        <v>市民への説明要請文書</v>
      </c>
      <c r="E5" s="19" t="s">
        <v>46</v>
      </c>
      <c r="F5" s="14"/>
      <c r="G5" s="15" t="s">
        <v>55</v>
      </c>
      <c r="H5" s="12">
        <v>1043</v>
      </c>
      <c r="I5" s="12" t="s">
        <v>21</v>
      </c>
      <c r="J5" s="13">
        <v>20211028</v>
      </c>
      <c r="K5" s="6"/>
      <c r="L5" s="7">
        <v>1157</v>
      </c>
      <c r="M5" s="8" t="str">
        <f t="shared" ref="M5:M11" si="3">TEXT(L5,"0000000000")</f>
        <v>0000001157</v>
      </c>
      <c r="N5" s="9" t="str">
        <f t="shared" ref="N5:N11" si="4">TEXT(H5,"0000000")</f>
        <v>0001043</v>
      </c>
      <c r="O5" s="10" t="str">
        <f t="shared" ref="O5:O11" si="5">J5&amp;"houkoku"&amp;N5&amp;".pdf"</f>
        <v>20211028houkoku0001043.pdf</v>
      </c>
      <c r="P5" s="10" t="str">
        <f t="shared" ref="P5:P11" si="6">J5&amp;"h-yousei"&amp;N5&amp;".pdf"</f>
        <v>20211028h-yousei0001043.pdf</v>
      </c>
      <c r="Q5" s="11" t="str">
        <f t="shared" ref="Q5:Q11" si="7">J5&amp;"h-kaitou"&amp;N5&amp;".pdf"</f>
        <v>20211028h-kaitou0001043.pdf</v>
      </c>
      <c r="R5" s="11" t="str">
        <f t="shared" ref="R5:R11" si="8">"http://www.seikatubunka.metro.tokyo.jp/houjin/npo_houjin/data/files/"&amp;M5&amp;"/"&amp;O5</f>
        <v>http://www.seikatubunka.metro.tokyo.jp/houjin/npo_houjin/data/files/0000001157/20211028houkoku0001043.pdf</v>
      </c>
      <c r="S5" s="11" t="str">
        <f t="shared" ref="S5:S11" si="9">"http://www.seikatubunka.metro.tokyo.jp/houjin/npo_houjin/data/files/"&amp;M5&amp;"/"&amp;P5</f>
        <v>http://www.seikatubunka.metro.tokyo.jp/houjin/npo_houjin/data/files/0000001157/20211028h-yousei0001043.pdf</v>
      </c>
      <c r="T5" s="11" t="str">
        <f t="shared" ref="T5:T11" si="10">"http://www.seikatubunka.metro.tokyo.jp/houjin/npo_houjin/data/files/"&amp;M5&amp;"/"&amp;Q5</f>
        <v>http://www.seikatubunka.metro.tokyo.jp/houjin/npo_houjin/data/files/0000001157/20211028h-kaitou0001043.pdf</v>
      </c>
      <c r="U5" s="11" t="str">
        <f t="shared" ref="U5:U11" si="11">"http://www.seikatubunka.metro.tokyo.jp/houjin/npo_houjin/list/ledger/"&amp;N5&amp;".html"</f>
        <v>http://www.seikatubunka.metro.tokyo.jp/houjin/npo_houjin/list/ledger/0001043.html</v>
      </c>
    </row>
    <row r="6" spans="1:21" ht="30" customHeight="1" x14ac:dyDescent="0.2">
      <c r="A6" s="2">
        <v>2</v>
      </c>
      <c r="B6" s="4" t="str">
        <f t="shared" si="0"/>
        <v>アクアバ・ガーナ</v>
      </c>
      <c r="C6" s="5" t="str">
        <f t="shared" ref="C6:C7" si="12">HYPERLINK(R6,C$4)</f>
        <v>業務等報告徴収実施文書</v>
      </c>
      <c r="D6" s="5" t="str">
        <f t="shared" si="2"/>
        <v>市民への説明要請文書</v>
      </c>
      <c r="E6" s="16"/>
      <c r="F6" s="17"/>
      <c r="G6" s="15"/>
      <c r="H6" s="12">
        <v>2690</v>
      </c>
      <c r="I6" s="12" t="s">
        <v>22</v>
      </c>
      <c r="J6" s="13">
        <v>20211028</v>
      </c>
      <c r="K6" s="6"/>
      <c r="L6" s="7">
        <v>1157</v>
      </c>
      <c r="M6" s="8" t="str">
        <f t="shared" si="3"/>
        <v>0000001157</v>
      </c>
      <c r="N6" s="9" t="str">
        <f t="shared" si="4"/>
        <v>0002690</v>
      </c>
      <c r="O6" s="10" t="str">
        <f t="shared" si="5"/>
        <v>20211028houkoku0002690.pdf</v>
      </c>
      <c r="P6" s="10" t="str">
        <f t="shared" si="6"/>
        <v>20211028h-yousei0002690.pdf</v>
      </c>
      <c r="Q6" s="11" t="str">
        <f>J6&amp;"h-kaitou"&amp;N6&amp;".pdf"</f>
        <v>20211028h-kaitou0002690.pdf</v>
      </c>
      <c r="R6" s="11" t="str">
        <f t="shared" si="8"/>
        <v>http://www.seikatubunka.metro.tokyo.jp/houjin/npo_houjin/data/files/0000001157/20211028houkoku0002690.pdf</v>
      </c>
      <c r="S6" s="11" t="str">
        <f t="shared" si="9"/>
        <v>http://www.seikatubunka.metro.tokyo.jp/houjin/npo_houjin/data/files/0000001157/20211028h-yousei0002690.pdf</v>
      </c>
      <c r="T6" s="11" t="str">
        <f t="shared" si="10"/>
        <v>http://www.seikatubunka.metro.tokyo.jp/houjin/npo_houjin/data/files/0000001157/20211028h-kaitou0002690.pdf</v>
      </c>
      <c r="U6" s="11" t="str">
        <f t="shared" si="11"/>
        <v>http://www.seikatubunka.metro.tokyo.jp/houjin/npo_houjin/list/ledger/0002690.html</v>
      </c>
    </row>
    <row r="7" spans="1:21" ht="30" customHeight="1" x14ac:dyDescent="0.2">
      <c r="A7" s="2">
        <v>3</v>
      </c>
      <c r="B7" s="4" t="str">
        <f t="shared" si="0"/>
        <v>総合健康戦略研究所</v>
      </c>
      <c r="C7" s="5" t="str">
        <f t="shared" si="12"/>
        <v>業務等報告徴収実施文書</v>
      </c>
      <c r="D7" s="5" t="str">
        <f t="shared" si="2"/>
        <v>市民への説明要請文書</v>
      </c>
      <c r="E7" s="5"/>
      <c r="F7" s="14"/>
      <c r="G7" s="15"/>
      <c r="H7" s="12">
        <v>2783</v>
      </c>
      <c r="I7" s="12" t="s">
        <v>23</v>
      </c>
      <c r="J7" s="13">
        <v>20211028</v>
      </c>
      <c r="K7" s="6"/>
      <c r="L7" s="7">
        <v>1157</v>
      </c>
      <c r="M7" s="8" t="str">
        <f t="shared" si="3"/>
        <v>0000001157</v>
      </c>
      <c r="N7" s="9" t="str">
        <f t="shared" si="4"/>
        <v>0002783</v>
      </c>
      <c r="O7" s="10" t="str">
        <f t="shared" si="5"/>
        <v>20211028houkoku0002783.pdf</v>
      </c>
      <c r="P7" s="10" t="str">
        <f t="shared" si="6"/>
        <v>20211028h-yousei0002783.pdf</v>
      </c>
      <c r="Q7" s="11" t="str">
        <f t="shared" si="7"/>
        <v>20211028h-kaitou0002783.pdf</v>
      </c>
      <c r="R7" s="11" t="str">
        <f t="shared" si="8"/>
        <v>http://www.seikatubunka.metro.tokyo.jp/houjin/npo_houjin/data/files/0000001157/20211028houkoku0002783.pdf</v>
      </c>
      <c r="S7" s="11" t="str">
        <f t="shared" si="9"/>
        <v>http://www.seikatubunka.metro.tokyo.jp/houjin/npo_houjin/data/files/0000001157/20211028h-yousei0002783.pdf</v>
      </c>
      <c r="T7" s="11" t="str">
        <f t="shared" si="10"/>
        <v>http://www.seikatubunka.metro.tokyo.jp/houjin/npo_houjin/data/files/0000001157/20211028h-kaitou0002783.pdf</v>
      </c>
      <c r="U7" s="11" t="str">
        <f t="shared" si="11"/>
        <v>http://www.seikatubunka.metro.tokyo.jp/houjin/npo_houjin/list/ledger/0002783.html</v>
      </c>
    </row>
    <row r="8" spans="1:21" ht="30" customHeight="1" x14ac:dyDescent="0.2">
      <c r="A8" s="2">
        <v>4</v>
      </c>
      <c r="B8" s="4" t="str">
        <f t="shared" si="0"/>
        <v>日本バイオマス</v>
      </c>
      <c r="C8" s="5" t="str">
        <f t="shared" ref="C8:C14" si="13">HYPERLINK(R8,C$4)</f>
        <v>業務等報告徴収実施文書</v>
      </c>
      <c r="D8" s="5" t="str">
        <f t="shared" si="2"/>
        <v>市民への説明要請文書</v>
      </c>
      <c r="E8" s="16"/>
      <c r="F8" s="14"/>
      <c r="G8" s="15"/>
      <c r="H8" s="12">
        <v>3367</v>
      </c>
      <c r="I8" s="12" t="s">
        <v>24</v>
      </c>
      <c r="J8" s="13">
        <v>20211028</v>
      </c>
      <c r="K8" s="6"/>
      <c r="L8" s="7">
        <v>1157</v>
      </c>
      <c r="M8" s="8" t="str">
        <f t="shared" si="3"/>
        <v>0000001157</v>
      </c>
      <c r="N8" s="9" t="str">
        <f t="shared" si="4"/>
        <v>0003367</v>
      </c>
      <c r="O8" s="10" t="str">
        <f t="shared" si="5"/>
        <v>20211028houkoku0003367.pdf</v>
      </c>
      <c r="P8" s="10" t="str">
        <f t="shared" si="6"/>
        <v>20211028h-yousei0003367.pdf</v>
      </c>
      <c r="Q8" s="11" t="str">
        <f t="shared" si="7"/>
        <v>20211028h-kaitou0003367.pdf</v>
      </c>
      <c r="R8" s="11" t="str">
        <f t="shared" si="8"/>
        <v>http://www.seikatubunka.metro.tokyo.jp/houjin/npo_houjin/data/files/0000001157/20211028houkoku0003367.pdf</v>
      </c>
      <c r="S8" s="11" t="str">
        <f t="shared" si="9"/>
        <v>http://www.seikatubunka.metro.tokyo.jp/houjin/npo_houjin/data/files/0000001157/20211028h-yousei0003367.pdf</v>
      </c>
      <c r="T8" s="11" t="str">
        <f t="shared" si="10"/>
        <v>http://www.seikatubunka.metro.tokyo.jp/houjin/npo_houjin/data/files/0000001157/20211028h-kaitou0003367.pdf</v>
      </c>
      <c r="U8" s="11" t="str">
        <f t="shared" si="11"/>
        <v>http://www.seikatubunka.metro.tokyo.jp/houjin/npo_houjin/list/ledger/0003367.html</v>
      </c>
    </row>
    <row r="9" spans="1:21" ht="30" customHeight="1" x14ac:dyDescent="0.2">
      <c r="A9" s="2">
        <v>5</v>
      </c>
      <c r="B9" s="4" t="str">
        <f t="shared" si="0"/>
        <v xml:space="preserve">ＮＰＯ法人日本教育総合振興会 </v>
      </c>
      <c r="C9" s="5" t="str">
        <f t="shared" si="13"/>
        <v>業務等報告徴収実施文書</v>
      </c>
      <c r="D9" s="5" t="str">
        <f t="shared" si="2"/>
        <v>市民への説明要請文書</v>
      </c>
      <c r="E9" s="5"/>
      <c r="F9" s="14"/>
      <c r="G9" s="15" t="s">
        <v>49</v>
      </c>
      <c r="H9" s="12">
        <v>3763</v>
      </c>
      <c r="I9" s="12" t="s">
        <v>25</v>
      </c>
      <c r="J9" s="13">
        <v>20211028</v>
      </c>
      <c r="K9" s="6"/>
      <c r="L9" s="7">
        <v>1157</v>
      </c>
      <c r="M9" s="8" t="str">
        <f t="shared" si="3"/>
        <v>0000001157</v>
      </c>
      <c r="N9" s="9" t="str">
        <f t="shared" si="4"/>
        <v>0003763</v>
      </c>
      <c r="O9" s="10" t="str">
        <f t="shared" si="5"/>
        <v>20211028houkoku0003763.pdf</v>
      </c>
      <c r="P9" s="10" t="str">
        <f t="shared" si="6"/>
        <v>20211028h-yousei0003763.pdf</v>
      </c>
      <c r="Q9" s="11" t="str">
        <f t="shared" si="7"/>
        <v>20211028h-kaitou0003763.pdf</v>
      </c>
      <c r="R9" s="11" t="str">
        <f t="shared" si="8"/>
        <v>http://www.seikatubunka.metro.tokyo.jp/houjin/npo_houjin/data/files/0000001157/20211028houkoku0003763.pdf</v>
      </c>
      <c r="S9" s="11" t="str">
        <f t="shared" si="9"/>
        <v>http://www.seikatubunka.metro.tokyo.jp/houjin/npo_houjin/data/files/0000001157/20211028h-yousei0003763.pdf</v>
      </c>
      <c r="T9" s="11" t="str">
        <f t="shared" si="10"/>
        <v>http://www.seikatubunka.metro.tokyo.jp/houjin/npo_houjin/data/files/0000001157/20211028h-kaitou0003763.pdf</v>
      </c>
      <c r="U9" s="11" t="str">
        <f t="shared" si="11"/>
        <v>http://www.seikatubunka.metro.tokyo.jp/houjin/npo_houjin/list/ledger/0003763.html</v>
      </c>
    </row>
    <row r="10" spans="1:21" ht="52.8" x14ac:dyDescent="0.2">
      <c r="A10" s="2">
        <v>6</v>
      </c>
      <c r="B10" s="4" t="str">
        <f t="shared" si="0"/>
        <v>日本技術振興会</v>
      </c>
      <c r="C10" s="5" t="str">
        <f t="shared" si="13"/>
        <v>業務等報告徴収実施文書</v>
      </c>
      <c r="D10" s="5" t="str">
        <f t="shared" si="2"/>
        <v>市民への説明要請文書</v>
      </c>
      <c r="E10" s="5"/>
      <c r="F10" s="14"/>
      <c r="G10" s="15" t="s">
        <v>57</v>
      </c>
      <c r="H10" s="12">
        <v>4528</v>
      </c>
      <c r="I10" s="12" t="s">
        <v>26</v>
      </c>
      <c r="J10" s="13">
        <v>20211028</v>
      </c>
      <c r="K10" s="6"/>
      <c r="L10" s="7">
        <v>1157</v>
      </c>
      <c r="M10" s="8" t="str">
        <f t="shared" si="3"/>
        <v>0000001157</v>
      </c>
      <c r="N10" s="9" t="str">
        <f t="shared" si="4"/>
        <v>0004528</v>
      </c>
      <c r="O10" s="10" t="str">
        <f t="shared" si="5"/>
        <v>20211028houkoku0004528.pdf</v>
      </c>
      <c r="P10" s="10" t="str">
        <f t="shared" si="6"/>
        <v>20211028h-yousei0004528.pdf</v>
      </c>
      <c r="Q10" s="11" t="str">
        <f t="shared" si="7"/>
        <v>20211028h-kaitou0004528.pdf</v>
      </c>
      <c r="R10" s="11" t="str">
        <f t="shared" si="8"/>
        <v>http://www.seikatubunka.metro.tokyo.jp/houjin/npo_houjin/data/files/0000001157/20211028houkoku0004528.pdf</v>
      </c>
      <c r="S10" s="11" t="str">
        <f t="shared" si="9"/>
        <v>http://www.seikatubunka.metro.tokyo.jp/houjin/npo_houjin/data/files/0000001157/20211028h-yousei0004528.pdf</v>
      </c>
      <c r="T10" s="11" t="str">
        <f t="shared" si="10"/>
        <v>http://www.seikatubunka.metro.tokyo.jp/houjin/npo_houjin/data/files/0000001157/20211028h-kaitou0004528.pdf</v>
      </c>
      <c r="U10" s="11" t="str">
        <f t="shared" si="11"/>
        <v>http://www.seikatubunka.metro.tokyo.jp/houjin/npo_houjin/list/ledger/0004528.html</v>
      </c>
    </row>
    <row r="11" spans="1:21" ht="30" customHeight="1" x14ac:dyDescent="0.2">
      <c r="A11" s="2">
        <v>7</v>
      </c>
      <c r="B11" s="4" t="str">
        <f t="shared" si="0"/>
        <v>ＩＴ活用支援センター</v>
      </c>
      <c r="C11" s="5" t="str">
        <f t="shared" si="13"/>
        <v>業務等報告徴収実施文書</v>
      </c>
      <c r="D11" s="5" t="str">
        <f t="shared" si="2"/>
        <v>市民への説明要請文書</v>
      </c>
      <c r="E11" s="16"/>
      <c r="F11" s="14"/>
      <c r="G11" s="18"/>
      <c r="H11" s="12">
        <v>4546</v>
      </c>
      <c r="I11" s="12" t="s">
        <v>27</v>
      </c>
      <c r="J11" s="13">
        <v>20211028</v>
      </c>
      <c r="K11" s="6"/>
      <c r="L11" s="7">
        <v>1157</v>
      </c>
      <c r="M11" s="8" t="str">
        <f t="shared" si="3"/>
        <v>0000001157</v>
      </c>
      <c r="N11" s="9" t="str">
        <f t="shared" si="4"/>
        <v>0004546</v>
      </c>
      <c r="O11" s="10" t="str">
        <f t="shared" si="5"/>
        <v>20211028houkoku0004546.pdf</v>
      </c>
      <c r="P11" s="10" t="str">
        <f t="shared" si="6"/>
        <v>20211028h-yousei0004546.pdf</v>
      </c>
      <c r="Q11" s="11" t="str">
        <f t="shared" si="7"/>
        <v>20211028h-kaitou0004546.pdf</v>
      </c>
      <c r="R11" s="11" t="str">
        <f t="shared" si="8"/>
        <v>http://www.seikatubunka.metro.tokyo.jp/houjin/npo_houjin/data/files/0000001157/20211028houkoku0004546.pdf</v>
      </c>
      <c r="S11" s="11" t="str">
        <f t="shared" si="9"/>
        <v>http://www.seikatubunka.metro.tokyo.jp/houjin/npo_houjin/data/files/0000001157/20211028h-yousei0004546.pdf</v>
      </c>
      <c r="T11" s="11" t="str">
        <f t="shared" si="10"/>
        <v>http://www.seikatubunka.metro.tokyo.jp/houjin/npo_houjin/data/files/0000001157/20211028h-kaitou0004546.pdf</v>
      </c>
      <c r="U11" s="11" t="str">
        <f t="shared" si="11"/>
        <v>http://www.seikatubunka.metro.tokyo.jp/houjin/npo_houjin/list/ledger/0004546.html</v>
      </c>
    </row>
    <row r="12" spans="1:21" ht="30" customHeight="1" x14ac:dyDescent="0.2">
      <c r="A12" s="2">
        <v>8</v>
      </c>
      <c r="B12" s="4" t="str">
        <f t="shared" ref="B12:B29" si="14">HYPERLINK(U12,I12)</f>
        <v>イラン文化センター</v>
      </c>
      <c r="C12" s="5" t="str">
        <f t="shared" si="13"/>
        <v>業務等報告徴収実施文書</v>
      </c>
      <c r="D12" s="5" t="str">
        <f t="shared" ref="D12:D29" si="15">HYPERLINK(S12,D$4)</f>
        <v>市民への説明要請文書</v>
      </c>
      <c r="E12" s="5"/>
      <c r="F12" s="14"/>
      <c r="G12" s="15"/>
      <c r="H12" s="12">
        <v>7437</v>
      </c>
      <c r="I12" s="12" t="s">
        <v>28</v>
      </c>
      <c r="J12" s="13">
        <v>20211028</v>
      </c>
      <c r="K12" s="6"/>
      <c r="L12" s="7">
        <v>1157</v>
      </c>
      <c r="M12" s="8" t="str">
        <f t="shared" ref="M12:M29" si="16">TEXT(L12,"0000000000")</f>
        <v>0000001157</v>
      </c>
      <c r="N12" s="9" t="str">
        <f t="shared" ref="N12:N29" si="17">TEXT(H12,"0000000")</f>
        <v>0007437</v>
      </c>
      <c r="O12" s="10" t="str">
        <f t="shared" ref="O12:O29" si="18">J12&amp;"houkoku"&amp;N12&amp;".pdf"</f>
        <v>20211028houkoku0007437.pdf</v>
      </c>
      <c r="P12" s="10" t="str">
        <f t="shared" ref="P12:P29" si="19">J12&amp;"h-yousei"&amp;N12&amp;".pdf"</f>
        <v>20211028h-yousei0007437.pdf</v>
      </c>
      <c r="Q12" s="11" t="str">
        <f t="shared" ref="Q12" si="20">J12&amp;"h-kaitou"&amp;N12&amp;".pdf"</f>
        <v>20211028h-kaitou0007437.pdf</v>
      </c>
      <c r="R12" s="11" t="str">
        <f t="shared" ref="R12:R29" si="21">"http://www.seikatubunka.metro.tokyo.jp/houjin/npo_houjin/data/files/"&amp;M12&amp;"/"&amp;O12</f>
        <v>http://www.seikatubunka.metro.tokyo.jp/houjin/npo_houjin/data/files/0000001157/20211028houkoku0007437.pdf</v>
      </c>
      <c r="S12" s="11" t="str">
        <f t="shared" ref="S12:S29" si="22">"http://www.seikatubunka.metro.tokyo.jp/houjin/npo_houjin/data/files/"&amp;M12&amp;"/"&amp;P12</f>
        <v>http://www.seikatubunka.metro.tokyo.jp/houjin/npo_houjin/data/files/0000001157/20211028h-yousei0007437.pdf</v>
      </c>
      <c r="T12" s="11" t="str">
        <f t="shared" ref="T12:T29" si="23">"http://www.seikatubunka.metro.tokyo.jp/houjin/npo_houjin/data/files/"&amp;M12&amp;"/"&amp;Q12</f>
        <v>http://www.seikatubunka.metro.tokyo.jp/houjin/npo_houjin/data/files/0000001157/20211028h-kaitou0007437.pdf</v>
      </c>
      <c r="U12" s="11" t="str">
        <f t="shared" ref="U12:U28" si="24">"http://www.seikatubunka.metro.tokyo.jp/houjin/npo_houjin/list/ledger/"&amp;N12&amp;".html"</f>
        <v>http://www.seikatubunka.metro.tokyo.jp/houjin/npo_houjin/list/ledger/0007437.html</v>
      </c>
    </row>
    <row r="13" spans="1:21" ht="30" customHeight="1" x14ac:dyDescent="0.2">
      <c r="A13" s="2">
        <v>9</v>
      </c>
      <c r="B13" s="4" t="str">
        <f t="shared" si="14"/>
        <v>スポーツウィンターミーティング</v>
      </c>
      <c r="C13" s="5" t="str">
        <f t="shared" si="13"/>
        <v>業務等報告徴収実施文書</v>
      </c>
      <c r="D13" s="5" t="str">
        <f t="shared" si="15"/>
        <v>市民への説明要請文書</v>
      </c>
      <c r="E13" s="16"/>
      <c r="F13" s="17"/>
      <c r="G13" s="15" t="s">
        <v>51</v>
      </c>
      <c r="H13" s="12">
        <v>10207</v>
      </c>
      <c r="I13" s="12" t="s">
        <v>29</v>
      </c>
      <c r="J13" s="13">
        <v>20211028</v>
      </c>
      <c r="K13" s="6"/>
      <c r="L13" s="7">
        <v>1157</v>
      </c>
      <c r="M13" s="8" t="str">
        <f t="shared" si="16"/>
        <v>0000001157</v>
      </c>
      <c r="N13" s="9" t="str">
        <f t="shared" si="17"/>
        <v>0010207</v>
      </c>
      <c r="O13" s="10" t="str">
        <f t="shared" si="18"/>
        <v>20211028houkoku0010207.pdf</v>
      </c>
      <c r="P13" s="10" t="str">
        <f t="shared" si="19"/>
        <v>20211028h-yousei0010207.pdf</v>
      </c>
      <c r="Q13" s="11" t="str">
        <f>J13&amp;"h-kaitou"&amp;N13&amp;".pdf"</f>
        <v>20211028h-kaitou0010207.pdf</v>
      </c>
      <c r="R13" s="11" t="str">
        <f t="shared" si="21"/>
        <v>http://www.seikatubunka.metro.tokyo.jp/houjin/npo_houjin/data/files/0000001157/20211028houkoku0010207.pdf</v>
      </c>
      <c r="S13" s="11" t="str">
        <f t="shared" si="22"/>
        <v>http://www.seikatubunka.metro.tokyo.jp/houjin/npo_houjin/data/files/0000001157/20211028h-yousei0010207.pdf</v>
      </c>
      <c r="T13" s="11" t="str">
        <f t="shared" si="23"/>
        <v>http://www.seikatubunka.metro.tokyo.jp/houjin/npo_houjin/data/files/0000001157/20211028h-kaitou0010207.pdf</v>
      </c>
      <c r="U13" s="11" t="str">
        <f t="shared" si="24"/>
        <v>http://www.seikatubunka.metro.tokyo.jp/houjin/npo_houjin/list/ledger/0010207.html</v>
      </c>
    </row>
    <row r="14" spans="1:21" ht="30" customHeight="1" x14ac:dyDescent="0.2">
      <c r="A14" s="2">
        <v>10</v>
      </c>
      <c r="B14" s="4" t="str">
        <f t="shared" si="14"/>
        <v>ワールドスカラーシップオーガニゼーションジャパン</v>
      </c>
      <c r="C14" s="5" t="str">
        <f t="shared" si="13"/>
        <v>業務等報告徴収実施文書</v>
      </c>
      <c r="D14" s="5" t="str">
        <f t="shared" si="15"/>
        <v>市民への説明要請文書</v>
      </c>
      <c r="E14" s="5"/>
      <c r="F14" s="14"/>
      <c r="G14" s="15"/>
      <c r="H14" s="12">
        <v>11429</v>
      </c>
      <c r="I14" s="12" t="s">
        <v>30</v>
      </c>
      <c r="J14" s="13">
        <v>20211028</v>
      </c>
      <c r="K14" s="6"/>
      <c r="L14" s="7">
        <v>1157</v>
      </c>
      <c r="M14" s="8" t="str">
        <f t="shared" si="16"/>
        <v>0000001157</v>
      </c>
      <c r="N14" s="9" t="str">
        <f t="shared" si="17"/>
        <v>0011429</v>
      </c>
      <c r="O14" s="10" t="str">
        <f t="shared" si="18"/>
        <v>20211028houkoku0011429.pdf</v>
      </c>
      <c r="P14" s="10" t="str">
        <f t="shared" si="19"/>
        <v>20211028h-yousei0011429.pdf</v>
      </c>
      <c r="Q14" s="11" t="str">
        <f t="shared" ref="Q14:Q19" si="25">J14&amp;"h-kaitou"&amp;N14&amp;".pdf"</f>
        <v>20211028h-kaitou0011429.pdf</v>
      </c>
      <c r="R14" s="11" t="str">
        <f t="shared" si="21"/>
        <v>http://www.seikatubunka.metro.tokyo.jp/houjin/npo_houjin/data/files/0000001157/20211028houkoku0011429.pdf</v>
      </c>
      <c r="S14" s="11" t="str">
        <f t="shared" si="22"/>
        <v>http://www.seikatubunka.metro.tokyo.jp/houjin/npo_houjin/data/files/0000001157/20211028h-yousei0011429.pdf</v>
      </c>
      <c r="T14" s="11" t="str">
        <f t="shared" si="23"/>
        <v>http://www.seikatubunka.metro.tokyo.jp/houjin/npo_houjin/data/files/0000001157/20211028h-kaitou0011429.pdf</v>
      </c>
      <c r="U14" s="11" t="str">
        <f t="shared" si="24"/>
        <v>http://www.seikatubunka.metro.tokyo.jp/houjin/npo_houjin/list/ledger/0011429.html</v>
      </c>
    </row>
    <row r="15" spans="1:21" ht="30" customHeight="1" x14ac:dyDescent="0.2">
      <c r="A15" s="2">
        <v>11</v>
      </c>
      <c r="B15" s="4" t="str">
        <f t="shared" si="14"/>
        <v>日中協力機構</v>
      </c>
      <c r="C15" s="5" t="str">
        <f t="shared" ref="C15:C29" si="26">HYPERLINK(R15,C$4)</f>
        <v>業務等報告徴収実施文書</v>
      </c>
      <c r="D15" s="5" t="str">
        <f t="shared" si="15"/>
        <v>市民への説明要請文書</v>
      </c>
      <c r="E15" s="16"/>
      <c r="F15" s="17" t="str">
        <f>IF(ISBLANK(K15),"",HYPERLINK(T15,TEXT(K15,"gggy年m月d日")))</f>
        <v>令和03年11月10日</v>
      </c>
      <c r="G15" s="15"/>
      <c r="H15" s="12">
        <v>90059</v>
      </c>
      <c r="I15" s="12" t="s">
        <v>31</v>
      </c>
      <c r="J15" s="13">
        <v>20211028</v>
      </c>
      <c r="K15" s="6">
        <v>44510</v>
      </c>
      <c r="L15" s="7">
        <v>1157</v>
      </c>
      <c r="M15" s="8" t="str">
        <f t="shared" si="16"/>
        <v>0000001157</v>
      </c>
      <c r="N15" s="9" t="str">
        <f t="shared" si="17"/>
        <v>0090059</v>
      </c>
      <c r="O15" s="10" t="str">
        <f t="shared" si="18"/>
        <v>20211028houkoku0090059.pdf</v>
      </c>
      <c r="P15" s="10" t="str">
        <f t="shared" si="19"/>
        <v>20211028h-yousei0090059.pdf</v>
      </c>
      <c r="Q15" s="11" t="str">
        <f t="shared" si="25"/>
        <v>20211028h-kaitou0090059.pdf</v>
      </c>
      <c r="R15" s="11" t="str">
        <f t="shared" si="21"/>
        <v>http://www.seikatubunka.metro.tokyo.jp/houjin/npo_houjin/data/files/0000001157/20211028houkoku0090059.pdf</v>
      </c>
      <c r="S15" s="11" t="str">
        <f t="shared" si="22"/>
        <v>http://www.seikatubunka.metro.tokyo.jp/houjin/npo_houjin/data/files/0000001157/20211028h-yousei0090059.pdf</v>
      </c>
      <c r="T15" s="11" t="str">
        <f t="shared" si="23"/>
        <v>http://www.seikatubunka.metro.tokyo.jp/houjin/npo_houjin/data/files/0000001157/20211028h-kaitou0090059.pdf</v>
      </c>
      <c r="U15" s="11" t="str">
        <f t="shared" si="24"/>
        <v>http://www.seikatubunka.metro.tokyo.jp/houjin/npo_houjin/list/ledger/0090059.html</v>
      </c>
    </row>
    <row r="16" spans="1:21" ht="30" customHeight="1" x14ac:dyDescent="0.2">
      <c r="A16" s="2">
        <v>12</v>
      </c>
      <c r="B16" s="4" t="str">
        <f t="shared" si="14"/>
        <v>歯科医療コンシェルジェ協会</v>
      </c>
      <c r="C16" s="5" t="str">
        <f t="shared" si="26"/>
        <v>業務等報告徴収実施文書</v>
      </c>
      <c r="D16" s="5" t="str">
        <f t="shared" si="15"/>
        <v>市民への説明要請文書</v>
      </c>
      <c r="E16" s="19" t="s">
        <v>46</v>
      </c>
      <c r="F16" s="14"/>
      <c r="G16" s="15" t="s">
        <v>56</v>
      </c>
      <c r="H16" s="12">
        <v>5931</v>
      </c>
      <c r="I16" s="12" t="s">
        <v>32</v>
      </c>
      <c r="J16" s="13">
        <v>20211028</v>
      </c>
      <c r="K16" s="6"/>
      <c r="L16" s="7">
        <v>1157</v>
      </c>
      <c r="M16" s="8" t="str">
        <f t="shared" si="16"/>
        <v>0000001157</v>
      </c>
      <c r="N16" s="9" t="str">
        <f t="shared" si="17"/>
        <v>0005931</v>
      </c>
      <c r="O16" s="10" t="str">
        <f t="shared" si="18"/>
        <v>20211028houkoku0005931.pdf</v>
      </c>
      <c r="P16" s="10" t="str">
        <f t="shared" si="19"/>
        <v>20211028h-yousei0005931.pdf</v>
      </c>
      <c r="Q16" s="11" t="str">
        <f t="shared" si="25"/>
        <v>20211028h-kaitou0005931.pdf</v>
      </c>
      <c r="R16" s="11" t="str">
        <f t="shared" si="21"/>
        <v>http://www.seikatubunka.metro.tokyo.jp/houjin/npo_houjin/data/files/0000001157/20211028houkoku0005931.pdf</v>
      </c>
      <c r="S16" s="11" t="str">
        <f t="shared" si="22"/>
        <v>http://www.seikatubunka.metro.tokyo.jp/houjin/npo_houjin/data/files/0000001157/20211028h-yousei0005931.pdf</v>
      </c>
      <c r="T16" s="11" t="str">
        <f t="shared" si="23"/>
        <v>http://www.seikatubunka.metro.tokyo.jp/houjin/npo_houjin/data/files/0000001157/20211028h-kaitou0005931.pdf</v>
      </c>
      <c r="U16" s="11" t="str">
        <f t="shared" si="24"/>
        <v>http://www.seikatubunka.metro.tokyo.jp/houjin/npo_houjin/list/ledger/0005931.html</v>
      </c>
    </row>
    <row r="17" spans="1:21" ht="30" customHeight="1" x14ac:dyDescent="0.2">
      <c r="A17" s="2">
        <v>13</v>
      </c>
      <c r="B17" s="4" t="str">
        <f t="shared" si="14"/>
        <v>品質安全機構</v>
      </c>
      <c r="C17" s="5" t="str">
        <f t="shared" si="26"/>
        <v>業務等報告徴収実施文書</v>
      </c>
      <c r="D17" s="5" t="str">
        <f t="shared" si="15"/>
        <v>市民への説明要請文書</v>
      </c>
      <c r="E17" s="5"/>
      <c r="F17" s="14"/>
      <c r="G17" s="15"/>
      <c r="H17" s="12">
        <v>6050</v>
      </c>
      <c r="I17" s="12" t="s">
        <v>33</v>
      </c>
      <c r="J17" s="13">
        <v>20211028</v>
      </c>
      <c r="K17" s="6"/>
      <c r="L17" s="7">
        <v>1157</v>
      </c>
      <c r="M17" s="8" t="str">
        <f t="shared" si="16"/>
        <v>0000001157</v>
      </c>
      <c r="N17" s="9" t="str">
        <f t="shared" si="17"/>
        <v>0006050</v>
      </c>
      <c r="O17" s="10" t="str">
        <f t="shared" si="18"/>
        <v>20211028houkoku0006050.pdf</v>
      </c>
      <c r="P17" s="10" t="str">
        <f t="shared" si="19"/>
        <v>20211028h-yousei0006050.pdf</v>
      </c>
      <c r="Q17" s="11" t="str">
        <f t="shared" si="25"/>
        <v>20211028h-kaitou0006050.pdf</v>
      </c>
      <c r="R17" s="11" t="str">
        <f t="shared" si="21"/>
        <v>http://www.seikatubunka.metro.tokyo.jp/houjin/npo_houjin/data/files/0000001157/20211028houkoku0006050.pdf</v>
      </c>
      <c r="S17" s="11" t="str">
        <f t="shared" si="22"/>
        <v>http://www.seikatubunka.metro.tokyo.jp/houjin/npo_houjin/data/files/0000001157/20211028h-yousei0006050.pdf</v>
      </c>
      <c r="T17" s="11" t="str">
        <f t="shared" si="23"/>
        <v>http://www.seikatubunka.metro.tokyo.jp/houjin/npo_houjin/data/files/0000001157/20211028h-kaitou0006050.pdf</v>
      </c>
      <c r="U17" s="11" t="str">
        <f t="shared" si="24"/>
        <v>http://www.seikatubunka.metro.tokyo.jp/houjin/npo_houjin/list/ledger/0006050.html</v>
      </c>
    </row>
    <row r="18" spans="1:21" ht="30" customHeight="1" x14ac:dyDescent="0.2">
      <c r="A18" s="2">
        <v>14</v>
      </c>
      <c r="B18" s="4" t="str">
        <f t="shared" si="14"/>
        <v>日中ＩＴ交流協会</v>
      </c>
      <c r="C18" s="5" t="str">
        <f t="shared" si="26"/>
        <v>業務等報告徴収実施文書</v>
      </c>
      <c r="D18" s="5" t="str">
        <f t="shared" si="15"/>
        <v>市民への説明要請文書</v>
      </c>
      <c r="E18" s="16"/>
      <c r="F18" s="14"/>
      <c r="G18" s="18"/>
      <c r="H18" s="12">
        <v>6578</v>
      </c>
      <c r="I18" s="12" t="s">
        <v>34</v>
      </c>
      <c r="J18" s="13">
        <v>20211028</v>
      </c>
      <c r="K18" s="6"/>
      <c r="L18" s="7">
        <v>1157</v>
      </c>
      <c r="M18" s="8" t="str">
        <f t="shared" si="16"/>
        <v>0000001157</v>
      </c>
      <c r="N18" s="9" t="str">
        <f t="shared" si="17"/>
        <v>0006578</v>
      </c>
      <c r="O18" s="10" t="str">
        <f t="shared" si="18"/>
        <v>20211028houkoku0006578.pdf</v>
      </c>
      <c r="P18" s="10" t="str">
        <f t="shared" si="19"/>
        <v>20211028h-yousei0006578.pdf</v>
      </c>
      <c r="Q18" s="11" t="str">
        <f t="shared" si="25"/>
        <v>20211028h-kaitou0006578.pdf</v>
      </c>
      <c r="R18" s="11" t="str">
        <f t="shared" si="21"/>
        <v>http://www.seikatubunka.metro.tokyo.jp/houjin/npo_houjin/data/files/0000001157/20211028houkoku0006578.pdf</v>
      </c>
      <c r="S18" s="11" t="str">
        <f t="shared" si="22"/>
        <v>http://www.seikatubunka.metro.tokyo.jp/houjin/npo_houjin/data/files/0000001157/20211028h-yousei0006578.pdf</v>
      </c>
      <c r="T18" s="11" t="str">
        <f t="shared" si="23"/>
        <v>http://www.seikatubunka.metro.tokyo.jp/houjin/npo_houjin/data/files/0000001157/20211028h-kaitou0006578.pdf</v>
      </c>
      <c r="U18" s="11" t="str">
        <f t="shared" si="24"/>
        <v>http://www.seikatubunka.metro.tokyo.jp/houjin/npo_houjin/list/ledger/0006578.html</v>
      </c>
    </row>
    <row r="19" spans="1:21" ht="30" customHeight="1" x14ac:dyDescent="0.2">
      <c r="A19" s="2">
        <v>15</v>
      </c>
      <c r="B19" s="4" t="str">
        <f t="shared" si="14"/>
        <v>ＮＰＯ法人７３１部隊・細菌戦資料センター</v>
      </c>
      <c r="C19" s="5" t="str">
        <f t="shared" si="26"/>
        <v>業務等報告徴収実施文書</v>
      </c>
      <c r="D19" s="5" t="str">
        <f t="shared" si="15"/>
        <v>市民への説明要請文書</v>
      </c>
      <c r="E19" s="5"/>
      <c r="F19" s="14"/>
      <c r="G19" s="15" t="s">
        <v>54</v>
      </c>
      <c r="H19" s="12">
        <v>8976</v>
      </c>
      <c r="I19" s="12" t="s">
        <v>35</v>
      </c>
      <c r="J19" s="13">
        <v>20211028</v>
      </c>
      <c r="K19" s="6"/>
      <c r="L19" s="7">
        <v>1157</v>
      </c>
      <c r="M19" s="8" t="str">
        <f t="shared" si="16"/>
        <v>0000001157</v>
      </c>
      <c r="N19" s="9" t="str">
        <f t="shared" si="17"/>
        <v>0008976</v>
      </c>
      <c r="O19" s="10" t="str">
        <f t="shared" si="18"/>
        <v>20211028houkoku0008976.pdf</v>
      </c>
      <c r="P19" s="10" t="str">
        <f t="shared" si="19"/>
        <v>20211028h-yousei0008976.pdf</v>
      </c>
      <c r="Q19" s="11" t="str">
        <f t="shared" si="25"/>
        <v>20211028h-kaitou0008976.pdf</v>
      </c>
      <c r="R19" s="11" t="str">
        <f t="shared" si="21"/>
        <v>http://www.seikatubunka.metro.tokyo.jp/houjin/npo_houjin/data/files/0000001157/20211028houkoku0008976.pdf</v>
      </c>
      <c r="S19" s="11" t="str">
        <f t="shared" si="22"/>
        <v>http://www.seikatubunka.metro.tokyo.jp/houjin/npo_houjin/data/files/0000001157/20211028h-yousei0008976.pdf</v>
      </c>
      <c r="T19" s="11" t="str">
        <f t="shared" si="23"/>
        <v>http://www.seikatubunka.metro.tokyo.jp/houjin/npo_houjin/data/files/0000001157/20211028h-kaitou0008976.pdf</v>
      </c>
      <c r="U19" s="11" t="str">
        <f t="shared" si="24"/>
        <v>http://www.seikatubunka.metro.tokyo.jp/houjin/npo_houjin/list/ledger/0008976.html</v>
      </c>
    </row>
    <row r="20" spans="1:21" ht="30" customHeight="1" x14ac:dyDescent="0.2">
      <c r="A20" s="2">
        <v>16</v>
      </c>
      <c r="B20" s="4" t="str">
        <f t="shared" si="14"/>
        <v>健康整体普及会</v>
      </c>
      <c r="C20" s="5" t="str">
        <f t="shared" si="26"/>
        <v>業務等報告徴収実施文書</v>
      </c>
      <c r="D20" s="5" t="str">
        <f t="shared" si="15"/>
        <v>市民への説明要請文書</v>
      </c>
      <c r="E20" s="16"/>
      <c r="F20" s="17"/>
      <c r="G20" s="15"/>
      <c r="H20" s="12">
        <v>11808</v>
      </c>
      <c r="I20" s="12" t="s">
        <v>36</v>
      </c>
      <c r="J20" s="13">
        <v>20211028</v>
      </c>
      <c r="K20" s="6"/>
      <c r="L20" s="7">
        <v>1157</v>
      </c>
      <c r="M20" s="8" t="str">
        <f t="shared" si="16"/>
        <v>0000001157</v>
      </c>
      <c r="N20" s="9" t="str">
        <f t="shared" si="17"/>
        <v>0011808</v>
      </c>
      <c r="O20" s="10" t="str">
        <f t="shared" si="18"/>
        <v>20211028houkoku0011808.pdf</v>
      </c>
      <c r="P20" s="10" t="str">
        <f t="shared" si="19"/>
        <v>20211028h-yousei0011808.pdf</v>
      </c>
      <c r="Q20" s="11" t="str">
        <f>J20&amp;"h-kaitou"&amp;N20&amp;".pdf"</f>
        <v>20211028h-kaitou0011808.pdf</v>
      </c>
      <c r="R20" s="11" t="str">
        <f t="shared" si="21"/>
        <v>http://www.seikatubunka.metro.tokyo.jp/houjin/npo_houjin/data/files/0000001157/20211028houkoku0011808.pdf</v>
      </c>
      <c r="S20" s="11" t="str">
        <f t="shared" si="22"/>
        <v>http://www.seikatubunka.metro.tokyo.jp/houjin/npo_houjin/data/files/0000001157/20211028h-yousei0011808.pdf</v>
      </c>
      <c r="T20" s="11" t="str">
        <f t="shared" si="23"/>
        <v>http://www.seikatubunka.metro.tokyo.jp/houjin/npo_houjin/data/files/0000001157/20211028h-kaitou0011808.pdf</v>
      </c>
      <c r="U20" s="11" t="str">
        <f t="shared" si="24"/>
        <v>http://www.seikatubunka.metro.tokyo.jp/houjin/npo_houjin/list/ledger/0011808.html</v>
      </c>
    </row>
    <row r="21" spans="1:21" ht="30" customHeight="1" x14ac:dyDescent="0.2">
      <c r="A21" s="2">
        <v>17</v>
      </c>
      <c r="B21" s="4" t="str">
        <f t="shared" si="14"/>
        <v>日本未来機構</v>
      </c>
      <c r="C21" s="5" t="str">
        <f t="shared" si="26"/>
        <v>業務等報告徴収実施文書</v>
      </c>
      <c r="D21" s="5" t="str">
        <f t="shared" si="15"/>
        <v>市民への説明要請文書</v>
      </c>
      <c r="E21" s="5"/>
      <c r="F21" s="14"/>
      <c r="G21" s="15" t="s">
        <v>52</v>
      </c>
      <c r="H21" s="12">
        <v>92410</v>
      </c>
      <c r="I21" s="12" t="s">
        <v>37</v>
      </c>
      <c r="J21" s="13">
        <v>20211028</v>
      </c>
      <c r="K21" s="6"/>
      <c r="L21" s="7">
        <v>1157</v>
      </c>
      <c r="M21" s="8" t="str">
        <f t="shared" si="16"/>
        <v>0000001157</v>
      </c>
      <c r="N21" s="9" t="str">
        <f t="shared" si="17"/>
        <v>0092410</v>
      </c>
      <c r="O21" s="10" t="str">
        <f t="shared" si="18"/>
        <v>20211028houkoku0092410.pdf</v>
      </c>
      <c r="P21" s="10" t="str">
        <f t="shared" si="19"/>
        <v>20211028h-yousei0092410.pdf</v>
      </c>
      <c r="Q21" s="11" t="str">
        <f t="shared" ref="Q21:Q26" si="27">J21&amp;"h-kaitou"&amp;N21&amp;".pdf"</f>
        <v>20211028h-kaitou0092410.pdf</v>
      </c>
      <c r="R21" s="11" t="str">
        <f t="shared" si="21"/>
        <v>http://www.seikatubunka.metro.tokyo.jp/houjin/npo_houjin/data/files/0000001157/20211028houkoku0092410.pdf</v>
      </c>
      <c r="S21" s="11" t="str">
        <f t="shared" si="22"/>
        <v>http://www.seikatubunka.metro.tokyo.jp/houjin/npo_houjin/data/files/0000001157/20211028h-yousei0092410.pdf</v>
      </c>
      <c r="T21" s="11" t="str">
        <f t="shared" si="23"/>
        <v>http://www.seikatubunka.metro.tokyo.jp/houjin/npo_houjin/data/files/0000001157/20211028h-kaitou0092410.pdf</v>
      </c>
      <c r="U21" s="11" t="str">
        <f t="shared" si="24"/>
        <v>http://www.seikatubunka.metro.tokyo.jp/houjin/npo_houjin/list/ledger/0092410.html</v>
      </c>
    </row>
    <row r="22" spans="1:21" ht="30" customHeight="1" x14ac:dyDescent="0.2">
      <c r="A22" s="2">
        <v>18</v>
      </c>
      <c r="B22" s="4" t="str">
        <f t="shared" si="14"/>
        <v xml:space="preserve">人権・平和国際情報センター </v>
      </c>
      <c r="C22" s="5" t="str">
        <f t="shared" si="26"/>
        <v>業務等報告徴収実施文書</v>
      </c>
      <c r="D22" s="5" t="str">
        <f t="shared" si="15"/>
        <v>市民への説明要請文書</v>
      </c>
      <c r="E22" s="16"/>
      <c r="F22" s="14"/>
      <c r="G22" s="15"/>
      <c r="H22" s="12">
        <v>4514</v>
      </c>
      <c r="I22" s="12" t="s">
        <v>38</v>
      </c>
      <c r="J22" s="13">
        <v>20211028</v>
      </c>
      <c r="K22" s="6"/>
      <c r="L22" s="7">
        <v>1157</v>
      </c>
      <c r="M22" s="8" t="str">
        <f t="shared" si="16"/>
        <v>0000001157</v>
      </c>
      <c r="N22" s="9" t="str">
        <f t="shared" si="17"/>
        <v>0004514</v>
      </c>
      <c r="O22" s="10" t="str">
        <f t="shared" si="18"/>
        <v>20211028houkoku0004514.pdf</v>
      </c>
      <c r="P22" s="10" t="str">
        <f t="shared" si="19"/>
        <v>20211028h-yousei0004514.pdf</v>
      </c>
      <c r="Q22" s="11" t="str">
        <f t="shared" si="27"/>
        <v>20211028h-kaitou0004514.pdf</v>
      </c>
      <c r="R22" s="11" t="str">
        <f t="shared" si="21"/>
        <v>http://www.seikatubunka.metro.tokyo.jp/houjin/npo_houjin/data/files/0000001157/20211028houkoku0004514.pdf</v>
      </c>
      <c r="S22" s="11" t="str">
        <f t="shared" si="22"/>
        <v>http://www.seikatubunka.metro.tokyo.jp/houjin/npo_houjin/data/files/0000001157/20211028h-yousei0004514.pdf</v>
      </c>
      <c r="T22" s="11" t="str">
        <f t="shared" si="23"/>
        <v>http://www.seikatubunka.metro.tokyo.jp/houjin/npo_houjin/data/files/0000001157/20211028h-kaitou0004514.pdf</v>
      </c>
      <c r="U22" s="11" t="str">
        <f t="shared" si="24"/>
        <v>http://www.seikatubunka.metro.tokyo.jp/houjin/npo_houjin/list/ledger/0004514.html</v>
      </c>
    </row>
    <row r="23" spans="1:21" ht="30" customHeight="1" x14ac:dyDescent="0.2">
      <c r="A23" s="2">
        <v>19</v>
      </c>
      <c r="B23" s="4" t="str">
        <f t="shared" si="14"/>
        <v>ＳＫＩＰ</v>
      </c>
      <c r="C23" s="5" t="str">
        <f t="shared" si="26"/>
        <v>業務等報告徴収実施文書</v>
      </c>
      <c r="D23" s="5" t="str">
        <f t="shared" si="15"/>
        <v>市民への説明要請文書</v>
      </c>
      <c r="E23" s="5"/>
      <c r="F23" s="14"/>
      <c r="G23" s="15" t="s">
        <v>53</v>
      </c>
      <c r="H23" s="12">
        <v>8855</v>
      </c>
      <c r="I23" s="12" t="s">
        <v>39</v>
      </c>
      <c r="J23" s="13">
        <v>20211028</v>
      </c>
      <c r="K23" s="6"/>
      <c r="L23" s="7">
        <v>1157</v>
      </c>
      <c r="M23" s="8" t="str">
        <f t="shared" si="16"/>
        <v>0000001157</v>
      </c>
      <c r="N23" s="9" t="str">
        <f t="shared" si="17"/>
        <v>0008855</v>
      </c>
      <c r="O23" s="10" t="str">
        <f t="shared" si="18"/>
        <v>20211028houkoku0008855.pdf</v>
      </c>
      <c r="P23" s="10" t="str">
        <f t="shared" si="19"/>
        <v>20211028h-yousei0008855.pdf</v>
      </c>
      <c r="Q23" s="11" t="str">
        <f t="shared" si="27"/>
        <v>20211028h-kaitou0008855.pdf</v>
      </c>
      <c r="R23" s="11" t="str">
        <f t="shared" si="21"/>
        <v>http://www.seikatubunka.metro.tokyo.jp/houjin/npo_houjin/data/files/0000001157/20211028houkoku0008855.pdf</v>
      </c>
      <c r="S23" s="11" t="str">
        <f t="shared" si="22"/>
        <v>http://www.seikatubunka.metro.tokyo.jp/houjin/npo_houjin/data/files/0000001157/20211028h-yousei0008855.pdf</v>
      </c>
      <c r="T23" s="11" t="str">
        <f t="shared" si="23"/>
        <v>http://www.seikatubunka.metro.tokyo.jp/houjin/npo_houjin/data/files/0000001157/20211028h-kaitou0008855.pdf</v>
      </c>
      <c r="U23" s="11" t="str">
        <f t="shared" si="24"/>
        <v>http://www.seikatubunka.metro.tokyo.jp/houjin/npo_houjin/list/ledger/0008855.html</v>
      </c>
    </row>
    <row r="24" spans="1:21" ht="30" customHeight="1" x14ac:dyDescent="0.2">
      <c r="A24" s="2">
        <v>20</v>
      </c>
      <c r="B24" s="4" t="str">
        <f t="shared" si="14"/>
        <v>みんな地球の子どもじゃん</v>
      </c>
      <c r="C24" s="5" t="str">
        <f t="shared" si="26"/>
        <v>業務等報告徴収実施文書</v>
      </c>
      <c r="D24" s="5" t="str">
        <f t="shared" si="15"/>
        <v>市民への説明要請文書</v>
      </c>
      <c r="E24" s="19" t="s">
        <v>46</v>
      </c>
      <c r="F24" s="14"/>
      <c r="G24" s="15"/>
      <c r="H24" s="12">
        <v>9003</v>
      </c>
      <c r="I24" s="12" t="s">
        <v>40</v>
      </c>
      <c r="J24" s="13">
        <v>20211028</v>
      </c>
      <c r="K24" s="6"/>
      <c r="L24" s="7">
        <v>1157</v>
      </c>
      <c r="M24" s="8" t="str">
        <f t="shared" si="16"/>
        <v>0000001157</v>
      </c>
      <c r="N24" s="9" t="str">
        <f t="shared" si="17"/>
        <v>0009003</v>
      </c>
      <c r="O24" s="10" t="str">
        <f t="shared" si="18"/>
        <v>20211028houkoku0009003.pdf</v>
      </c>
      <c r="P24" s="10" t="str">
        <f t="shared" si="19"/>
        <v>20211028h-yousei0009003.pdf</v>
      </c>
      <c r="Q24" s="11" t="str">
        <f t="shared" si="27"/>
        <v>20211028h-kaitou0009003.pdf</v>
      </c>
      <c r="R24" s="11" t="str">
        <f t="shared" si="21"/>
        <v>http://www.seikatubunka.metro.tokyo.jp/houjin/npo_houjin/data/files/0000001157/20211028houkoku0009003.pdf</v>
      </c>
      <c r="S24" s="11" t="str">
        <f t="shared" si="22"/>
        <v>http://www.seikatubunka.metro.tokyo.jp/houjin/npo_houjin/data/files/0000001157/20211028h-yousei0009003.pdf</v>
      </c>
      <c r="T24" s="11" t="str">
        <f t="shared" si="23"/>
        <v>http://www.seikatubunka.metro.tokyo.jp/houjin/npo_houjin/data/files/0000001157/20211028h-kaitou0009003.pdf</v>
      </c>
      <c r="U24" s="11" t="str">
        <f t="shared" si="24"/>
        <v>http://www.seikatubunka.metro.tokyo.jp/houjin/npo_houjin/list/ledger/0009003.html</v>
      </c>
    </row>
    <row r="25" spans="1:21" ht="30" customHeight="1" x14ac:dyDescent="0.2">
      <c r="A25" s="2">
        <v>21</v>
      </c>
      <c r="B25" s="4" t="str">
        <f t="shared" si="14"/>
        <v xml:space="preserve">空き家危険家屋問題解決プロジェクト </v>
      </c>
      <c r="C25" s="5" t="str">
        <f t="shared" si="26"/>
        <v>業務等報告徴収実施文書</v>
      </c>
      <c r="D25" s="5" t="str">
        <f t="shared" si="15"/>
        <v>市民への説明要請文書</v>
      </c>
      <c r="E25" s="16"/>
      <c r="F25" s="14"/>
      <c r="G25" s="18"/>
      <c r="H25" s="12">
        <v>11755</v>
      </c>
      <c r="I25" s="12" t="s">
        <v>41</v>
      </c>
      <c r="J25" s="13">
        <v>20211028</v>
      </c>
      <c r="K25" s="6"/>
      <c r="L25" s="7">
        <v>1157</v>
      </c>
      <c r="M25" s="8" t="str">
        <f t="shared" si="16"/>
        <v>0000001157</v>
      </c>
      <c r="N25" s="9" t="str">
        <f t="shared" si="17"/>
        <v>0011755</v>
      </c>
      <c r="O25" s="10" t="str">
        <f t="shared" si="18"/>
        <v>20211028houkoku0011755.pdf</v>
      </c>
      <c r="P25" s="10" t="str">
        <f t="shared" si="19"/>
        <v>20211028h-yousei0011755.pdf</v>
      </c>
      <c r="Q25" s="11" t="str">
        <f t="shared" si="27"/>
        <v>20211028h-kaitou0011755.pdf</v>
      </c>
      <c r="R25" s="11" t="str">
        <f t="shared" si="21"/>
        <v>http://www.seikatubunka.metro.tokyo.jp/houjin/npo_houjin/data/files/0000001157/20211028houkoku0011755.pdf</v>
      </c>
      <c r="S25" s="11" t="str">
        <f t="shared" si="22"/>
        <v>http://www.seikatubunka.metro.tokyo.jp/houjin/npo_houjin/data/files/0000001157/20211028h-yousei0011755.pdf</v>
      </c>
      <c r="T25" s="11" t="str">
        <f t="shared" si="23"/>
        <v>http://www.seikatubunka.metro.tokyo.jp/houjin/npo_houjin/data/files/0000001157/20211028h-kaitou0011755.pdf</v>
      </c>
      <c r="U25" s="11" t="str">
        <f t="shared" si="24"/>
        <v>http://www.seikatubunka.metro.tokyo.jp/houjin/npo_houjin/list/ledger/0011755.html</v>
      </c>
    </row>
    <row r="26" spans="1:21" ht="52.8" x14ac:dyDescent="0.2">
      <c r="A26" s="2">
        <v>22</v>
      </c>
      <c r="B26" s="4" t="str">
        <f t="shared" si="14"/>
        <v>国際協力情報センター</v>
      </c>
      <c r="C26" s="5" t="str">
        <f t="shared" si="26"/>
        <v>業務等報告徴収実施文書</v>
      </c>
      <c r="D26" s="5" t="str">
        <f t="shared" si="15"/>
        <v>市民への説明要請文書</v>
      </c>
      <c r="E26" s="5"/>
      <c r="F26" s="14"/>
      <c r="G26" s="15" t="s">
        <v>48</v>
      </c>
      <c r="H26" s="12">
        <v>90784</v>
      </c>
      <c r="I26" s="12" t="s">
        <v>42</v>
      </c>
      <c r="J26" s="13">
        <v>20211028</v>
      </c>
      <c r="K26" s="6"/>
      <c r="L26" s="7">
        <v>1157</v>
      </c>
      <c r="M26" s="8" t="str">
        <f t="shared" si="16"/>
        <v>0000001157</v>
      </c>
      <c r="N26" s="9" t="str">
        <f t="shared" si="17"/>
        <v>0090784</v>
      </c>
      <c r="O26" s="10" t="str">
        <f t="shared" si="18"/>
        <v>20211028houkoku0090784.pdf</v>
      </c>
      <c r="P26" s="10" t="str">
        <f t="shared" si="19"/>
        <v>20211028h-yousei0090784.pdf</v>
      </c>
      <c r="Q26" s="11" t="str">
        <f t="shared" si="27"/>
        <v>20211028h-kaitou0090784.pdf</v>
      </c>
      <c r="R26" s="11" t="str">
        <f t="shared" si="21"/>
        <v>http://www.seikatubunka.metro.tokyo.jp/houjin/npo_houjin/data/files/0000001157/20211028houkoku0090784.pdf</v>
      </c>
      <c r="S26" s="11" t="str">
        <f t="shared" si="22"/>
        <v>http://www.seikatubunka.metro.tokyo.jp/houjin/npo_houjin/data/files/0000001157/20211028h-yousei0090784.pdf</v>
      </c>
      <c r="T26" s="11" t="str">
        <f t="shared" si="23"/>
        <v>http://www.seikatubunka.metro.tokyo.jp/houjin/npo_houjin/data/files/0000001157/20211028h-kaitou0090784.pdf</v>
      </c>
      <c r="U26" s="11" t="str">
        <f t="shared" si="24"/>
        <v>http://www.seikatubunka.metro.tokyo.jp/houjin/npo_houjin/list/ledger/0090784.html</v>
      </c>
    </row>
    <row r="27" spans="1:21" ht="30" customHeight="1" x14ac:dyDescent="0.2">
      <c r="A27" s="2">
        <v>23</v>
      </c>
      <c r="B27" s="4" t="str">
        <f t="shared" si="14"/>
        <v>心遍路</v>
      </c>
      <c r="C27" s="5" t="str">
        <f t="shared" si="26"/>
        <v>業務等報告徴収実施文書</v>
      </c>
      <c r="D27" s="5" t="str">
        <f t="shared" si="15"/>
        <v>市民への説明要請文書</v>
      </c>
      <c r="E27" s="16"/>
      <c r="F27" s="17" t="str">
        <f>IF(ISBLANK(K27),"",HYPERLINK(T27,TEXT(K27,"gggy年m月d日")))</f>
        <v>令和03年11月12日</v>
      </c>
      <c r="G27" s="15" t="s">
        <v>50</v>
      </c>
      <c r="H27" s="12">
        <v>92712</v>
      </c>
      <c r="I27" s="12" t="s">
        <v>43</v>
      </c>
      <c r="J27" s="13">
        <v>20211028</v>
      </c>
      <c r="K27" s="6">
        <v>44512</v>
      </c>
      <c r="L27" s="7">
        <v>1157</v>
      </c>
      <c r="M27" s="8" t="str">
        <f t="shared" si="16"/>
        <v>0000001157</v>
      </c>
      <c r="N27" s="9" t="str">
        <f t="shared" si="17"/>
        <v>0092712</v>
      </c>
      <c r="O27" s="10" t="str">
        <f t="shared" si="18"/>
        <v>20211028houkoku0092712.pdf</v>
      </c>
      <c r="P27" s="10" t="str">
        <f t="shared" si="19"/>
        <v>20211028h-yousei0092712.pdf</v>
      </c>
      <c r="Q27" s="11" t="str">
        <f>J27&amp;"h-kaitou"&amp;N27&amp;".pdf"</f>
        <v>20211028h-kaitou0092712.pdf</v>
      </c>
      <c r="R27" s="11" t="str">
        <f t="shared" si="21"/>
        <v>http://www.seikatubunka.metro.tokyo.jp/houjin/npo_houjin/data/files/0000001157/20211028houkoku0092712.pdf</v>
      </c>
      <c r="S27" s="11" t="str">
        <f t="shared" si="22"/>
        <v>http://www.seikatubunka.metro.tokyo.jp/houjin/npo_houjin/data/files/0000001157/20211028h-yousei0092712.pdf</v>
      </c>
      <c r="T27" s="11" t="str">
        <f t="shared" si="23"/>
        <v>http://www.seikatubunka.metro.tokyo.jp/houjin/npo_houjin/data/files/0000001157/20211028h-kaitou0092712.pdf</v>
      </c>
      <c r="U27" s="11" t="str">
        <f t="shared" si="24"/>
        <v>http://www.seikatubunka.metro.tokyo.jp/houjin/npo_houjin/list/ledger/0092712.html</v>
      </c>
    </row>
    <row r="28" spans="1:21" ht="30" customHeight="1" x14ac:dyDescent="0.2">
      <c r="A28" s="2">
        <v>24</v>
      </c>
      <c r="B28" s="4" t="str">
        <f t="shared" si="14"/>
        <v>愛のポイント協会</v>
      </c>
      <c r="C28" s="5" t="str">
        <f t="shared" si="26"/>
        <v>業務等報告徴収実施文書</v>
      </c>
      <c r="D28" s="5" t="str">
        <f t="shared" si="15"/>
        <v>市民への説明要請文書</v>
      </c>
      <c r="E28" s="5"/>
      <c r="F28" s="14"/>
      <c r="G28" s="15" t="s">
        <v>47</v>
      </c>
      <c r="H28" s="12">
        <v>93081</v>
      </c>
      <c r="I28" s="12" t="s">
        <v>44</v>
      </c>
      <c r="J28" s="13">
        <v>20211028</v>
      </c>
      <c r="K28" s="6"/>
      <c r="L28" s="7">
        <v>1157</v>
      </c>
      <c r="M28" s="8" t="str">
        <f t="shared" si="16"/>
        <v>0000001157</v>
      </c>
      <c r="N28" s="9" t="str">
        <f t="shared" si="17"/>
        <v>0093081</v>
      </c>
      <c r="O28" s="10" t="str">
        <f t="shared" si="18"/>
        <v>20211028houkoku0093081.pdf</v>
      </c>
      <c r="P28" s="10" t="str">
        <f t="shared" si="19"/>
        <v>20211028h-yousei0093081.pdf</v>
      </c>
      <c r="Q28" s="11" t="str">
        <f t="shared" ref="Q28:Q29" si="28">J28&amp;"h-kaitou"&amp;N28&amp;".pdf"</f>
        <v>20211028h-kaitou0093081.pdf</v>
      </c>
      <c r="R28" s="11" t="str">
        <f t="shared" si="21"/>
        <v>http://www.seikatubunka.metro.tokyo.jp/houjin/npo_houjin/data/files/0000001157/20211028houkoku0093081.pdf</v>
      </c>
      <c r="S28" s="11" t="str">
        <f t="shared" si="22"/>
        <v>http://www.seikatubunka.metro.tokyo.jp/houjin/npo_houjin/data/files/0000001157/20211028h-yousei0093081.pdf</v>
      </c>
      <c r="T28" s="11" t="str">
        <f t="shared" si="23"/>
        <v>http://www.seikatubunka.metro.tokyo.jp/houjin/npo_houjin/data/files/0000001157/20211028h-kaitou0093081.pdf</v>
      </c>
      <c r="U28" s="11" t="str">
        <f t="shared" si="24"/>
        <v>http://www.seikatubunka.metro.tokyo.jp/houjin/npo_houjin/list/ledger/0093081.html</v>
      </c>
    </row>
    <row r="29" spans="1:21" ht="30" customHeight="1" x14ac:dyDescent="0.2">
      <c r="A29" s="2">
        <v>25</v>
      </c>
      <c r="B29" s="4" t="str">
        <f t="shared" si="14"/>
        <v>みどり会日本障害者支援協会</v>
      </c>
      <c r="C29" s="5" t="str">
        <f t="shared" si="26"/>
        <v>業務等報告徴収実施文書</v>
      </c>
      <c r="D29" s="5" t="str">
        <f t="shared" si="15"/>
        <v>市民への説明要請文書</v>
      </c>
      <c r="E29" s="16"/>
      <c r="F29" s="14"/>
      <c r="G29" s="15"/>
      <c r="H29" s="12">
        <v>4103</v>
      </c>
      <c r="I29" s="12" t="s">
        <v>45</v>
      </c>
      <c r="J29" s="13">
        <v>20211028</v>
      </c>
      <c r="K29" s="6"/>
      <c r="L29" s="7">
        <v>1157</v>
      </c>
      <c r="M29" s="8" t="str">
        <f t="shared" si="16"/>
        <v>0000001157</v>
      </c>
      <c r="N29" s="9" t="str">
        <f t="shared" si="17"/>
        <v>0004103</v>
      </c>
      <c r="O29" s="10" t="str">
        <f t="shared" si="18"/>
        <v>20211028houkoku0004103.pdf</v>
      </c>
      <c r="P29" s="10" t="str">
        <f t="shared" si="19"/>
        <v>20211028h-yousei0004103.pdf</v>
      </c>
      <c r="Q29" s="11" t="str">
        <f t="shared" si="28"/>
        <v>20211028h-kaitou0004103.pdf</v>
      </c>
      <c r="R29" s="11" t="str">
        <f t="shared" si="21"/>
        <v>http://www.seikatubunka.metro.tokyo.jp/houjin/npo_houjin/data/files/0000001157/20211028houkoku0004103.pdf</v>
      </c>
      <c r="S29" s="11" t="str">
        <f t="shared" si="22"/>
        <v>http://www.seikatubunka.metro.tokyo.jp/houjin/npo_houjin/data/files/0000001157/20211028h-yousei0004103.pdf</v>
      </c>
      <c r="T29" s="11" t="str">
        <f t="shared" si="23"/>
        <v>http://www.seikatubunka.metro.tokyo.jp/houjin/npo_houjin/data/files/0000001157/20211028h-kaitou0004103.pdf</v>
      </c>
      <c r="U29" s="11" t="str">
        <f>"http://www.seikatubunka.metro.tokyo.jp/houjin/npo_houjin/list/ledger/"&amp;N29&amp;".html"</f>
        <v>http://www.seikatubunka.metro.tokyo.jp/houjin/npo_houjin/list/ledger/0004103.html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20211028</vt:lpstr>
      <vt:lpstr>'20211028'!Print_Area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2021-10-28T02:45:08Z</cp:lastPrinted>
  <dcterms:created xsi:type="dcterms:W3CDTF">2018-09-20T02:15:30Z</dcterms:created>
  <dcterms:modified xsi:type="dcterms:W3CDTF">2022-09-06T08:17:25Z</dcterms:modified>
</cp:coreProperties>
</file>