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82.2\都民生活部\02_管理法人課\07_NPO法人担当\02_指導・監督\14_ＨＰ更新\★ポータルサイト更新ファイル（ＨＰ更新時はこちら）\20200128（改善命令）\"/>
    </mc:Choice>
  </mc:AlternateContent>
  <bookViews>
    <workbookView xWindow="-9" yWindow="0" windowWidth="10774" windowHeight="1089"/>
  </bookViews>
  <sheets>
    <sheet name="20191011" sheetId="9" r:id="rId1"/>
  </sheets>
  <definedNames>
    <definedName name="_xlnm.Print_Area" localSheetId="0">'20191011'!$A$1:$G$18</definedName>
  </definedNames>
  <calcPr calcId="162913"/>
</workbook>
</file>

<file path=xl/calcChain.xml><?xml version="1.0" encoding="utf-8"?>
<calcChain xmlns="http://schemas.openxmlformats.org/spreadsheetml/2006/main">
  <c r="N16" i="9" l="1"/>
  <c r="U16" i="9" s="1"/>
  <c r="B16" i="9" s="1"/>
  <c r="M16" i="9"/>
  <c r="F16" i="9"/>
  <c r="N15" i="9"/>
  <c r="U15" i="9" s="1"/>
  <c r="B15" i="9" s="1"/>
  <c r="M15" i="9"/>
  <c r="F15" i="9"/>
  <c r="N17" i="9"/>
  <c r="U17" i="9" s="1"/>
  <c r="B17" i="9" s="1"/>
  <c r="M17" i="9"/>
  <c r="F17" i="9"/>
  <c r="O16" i="9" l="1"/>
  <c r="R16" i="9" s="1"/>
  <c r="C16" i="9" s="1"/>
  <c r="P16" i="9"/>
  <c r="S16" i="9" s="1"/>
  <c r="D16" i="9" s="1"/>
  <c r="Q16" i="9"/>
  <c r="T16" i="9" s="1"/>
  <c r="T15" i="9"/>
  <c r="O15" i="9"/>
  <c r="R15" i="9" s="1"/>
  <c r="C15" i="9" s="1"/>
  <c r="P15" i="9"/>
  <c r="S15" i="9" s="1"/>
  <c r="D15" i="9" s="1"/>
  <c r="Q15" i="9"/>
  <c r="O17" i="9"/>
  <c r="R17" i="9" s="1"/>
  <c r="C17" i="9" s="1"/>
  <c r="P17" i="9"/>
  <c r="S17" i="9" s="1"/>
  <c r="D17" i="9" s="1"/>
  <c r="Q17" i="9"/>
  <c r="T17" i="9" s="1"/>
  <c r="N8" i="9" l="1"/>
  <c r="U8" i="9" s="1"/>
  <c r="B8" i="9" s="1"/>
  <c r="M8" i="9"/>
  <c r="F8" i="9"/>
  <c r="N7" i="9"/>
  <c r="P7" i="9" s="1"/>
  <c r="M7" i="9"/>
  <c r="N6" i="9"/>
  <c r="O6" i="9" s="1"/>
  <c r="M6" i="9"/>
  <c r="N5" i="9"/>
  <c r="M5" i="9"/>
  <c r="F5" i="9"/>
  <c r="N11" i="9"/>
  <c r="U11" i="9" s="1"/>
  <c r="B11" i="9" s="1"/>
  <c r="M11" i="9"/>
  <c r="F11" i="9"/>
  <c r="N10" i="9"/>
  <c r="Q10" i="9" s="1"/>
  <c r="M10" i="9"/>
  <c r="F10" i="9"/>
  <c r="N9" i="9"/>
  <c r="P9" i="9" s="1"/>
  <c r="M9" i="9"/>
  <c r="F9" i="9"/>
  <c r="U7" i="9" l="1"/>
  <c r="B7" i="9" s="1"/>
  <c r="P5" i="9"/>
  <c r="S5" i="9" s="1"/>
  <c r="D5" i="9" s="1"/>
  <c r="O5" i="9"/>
  <c r="R5" i="9" s="1"/>
  <c r="C5" i="9" s="1"/>
  <c r="Q5" i="9"/>
  <c r="T5" i="9" s="1"/>
  <c r="R6" i="9"/>
  <c r="C6" i="9" s="1"/>
  <c r="U9" i="9"/>
  <c r="B9" i="9" s="1"/>
  <c r="U5" i="9"/>
  <c r="B5" i="9" s="1"/>
  <c r="O7" i="9"/>
  <c r="R7" i="9" s="1"/>
  <c r="C7" i="9" s="1"/>
  <c r="T10" i="9"/>
  <c r="Q7" i="9"/>
  <c r="T7" i="9" s="1"/>
  <c r="P6" i="9"/>
  <c r="S6" i="9" s="1"/>
  <c r="D6" i="9" s="1"/>
  <c r="S7" i="9"/>
  <c r="D7" i="9" s="1"/>
  <c r="Q6" i="9"/>
  <c r="T6" i="9" s="1"/>
  <c r="U6" i="9"/>
  <c r="B6" i="9" s="1"/>
  <c r="O8" i="9"/>
  <c r="R8" i="9" s="1"/>
  <c r="C8" i="9" s="1"/>
  <c r="P8" i="9"/>
  <c r="S8" i="9" s="1"/>
  <c r="D8" i="9" s="1"/>
  <c r="Q8" i="9"/>
  <c r="T8" i="9" s="1"/>
  <c r="O10" i="9"/>
  <c r="U10" i="9"/>
  <c r="B10" i="9" s="1"/>
  <c r="P10" i="9"/>
  <c r="S10" i="9" s="1"/>
  <c r="D10" i="9" s="1"/>
  <c r="Q9" i="9"/>
  <c r="T9" i="9" s="1"/>
  <c r="O11" i="9"/>
  <c r="R11" i="9" s="1"/>
  <c r="C11" i="9" s="1"/>
  <c r="O9" i="9"/>
  <c r="R9" i="9" s="1"/>
  <c r="C9" i="9" s="1"/>
  <c r="S9" i="9"/>
  <c r="D9" i="9" s="1"/>
  <c r="R10" i="9"/>
  <c r="C10" i="9" s="1"/>
  <c r="P11" i="9"/>
  <c r="S11" i="9" s="1"/>
  <c r="D11" i="9" s="1"/>
  <c r="Q11" i="9"/>
  <c r="T11" i="9" s="1"/>
  <c r="N18" i="9"/>
  <c r="U18" i="9" s="1"/>
  <c r="B18" i="9" s="1"/>
  <c r="M18" i="9"/>
  <c r="N14" i="9"/>
  <c r="Q14" i="9" s="1"/>
  <c r="M14" i="9"/>
  <c r="N13" i="9"/>
  <c r="P13" i="9" s="1"/>
  <c r="M13" i="9"/>
  <c r="Q13" i="9" l="1"/>
  <c r="T13" i="9" s="1"/>
  <c r="S13" i="9"/>
  <c r="D13" i="9" s="1"/>
  <c r="T14" i="9"/>
  <c r="F14" i="9" s="1"/>
  <c r="U13" i="9"/>
  <c r="B13" i="9" s="1"/>
  <c r="O14" i="9"/>
  <c r="R14" i="9" s="1"/>
  <c r="C14" i="9" s="1"/>
  <c r="U14" i="9"/>
  <c r="B14" i="9" s="1"/>
  <c r="O18" i="9"/>
  <c r="R18" i="9" s="1"/>
  <c r="C18" i="9" s="1"/>
  <c r="P14" i="9"/>
  <c r="S14" i="9" s="1"/>
  <c r="D14" i="9" s="1"/>
  <c r="P18" i="9"/>
  <c r="S18" i="9" s="1"/>
  <c r="D18" i="9" s="1"/>
  <c r="O13" i="9"/>
  <c r="R13" i="9" s="1"/>
  <c r="C13" i="9" s="1"/>
  <c r="Q18" i="9"/>
  <c r="T18" i="9" s="1"/>
  <c r="F18" i="9"/>
  <c r="F13" i="9"/>
  <c r="N12" i="9"/>
  <c r="M12" i="9"/>
  <c r="Q12" i="9" l="1"/>
  <c r="T12" i="9" s="1"/>
  <c r="F12" i="9" s="1"/>
  <c r="P12" i="9"/>
  <c r="S12" i="9" s="1"/>
  <c r="O12" i="9"/>
  <c r="R12" i="9" s="1"/>
  <c r="U12" i="9"/>
  <c r="B12" i="9" s="1"/>
  <c r="C12" i="9" l="1"/>
  <c r="D12" i="9"/>
</calcChain>
</file>

<file path=xl/sharedStrings.xml><?xml version="1.0" encoding="utf-8"?>
<sst xmlns="http://schemas.openxmlformats.org/spreadsheetml/2006/main" count="46" uniqueCount="39">
  <si>
    <t>通番</t>
    <rPh sb="0" eb="2">
      <t>ツウバン</t>
    </rPh>
    <phoneticPr fontId="1"/>
  </si>
  <si>
    <t>法人名</t>
    <rPh sb="0" eb="2">
      <t>ホウジン</t>
    </rPh>
    <rPh sb="2" eb="3">
      <t>メイ</t>
    </rPh>
    <phoneticPr fontId="1"/>
  </si>
  <si>
    <t>市民への説明要請文書</t>
    <rPh sb="0" eb="2">
      <t>シミン</t>
    </rPh>
    <rPh sb="4" eb="6">
      <t>セツメイ</t>
    </rPh>
    <rPh sb="6" eb="8">
      <t>ヨウセイ</t>
    </rPh>
    <rPh sb="8" eb="10">
      <t>ブンショ</t>
    </rPh>
    <phoneticPr fontId="1"/>
  </si>
  <si>
    <t>法人ID</t>
    <rPh sb="0" eb="2">
      <t>ホウジン</t>
    </rPh>
    <phoneticPr fontId="1"/>
  </si>
  <si>
    <t>実施日</t>
    <rPh sb="0" eb="2">
      <t>ジッシ</t>
    </rPh>
    <rPh sb="2" eb="3">
      <t>ビ</t>
    </rPh>
    <phoneticPr fontId="1"/>
  </si>
  <si>
    <t>１　不利益処分の対象となる特定非営利活動法人</t>
    <phoneticPr fontId="1"/>
  </si>
  <si>
    <t>ページID
（10桁ゼロパディング）</t>
    <rPh sb="9" eb="10">
      <t>ケタ</t>
    </rPh>
    <phoneticPr fontId="1"/>
  </si>
  <si>
    <t>URL
（説明要請PDF）</t>
    <rPh sb="5" eb="7">
      <t>セツメイ</t>
    </rPh>
    <rPh sb="7" eb="9">
      <t>ヨウセイ</t>
    </rPh>
    <phoneticPr fontId="1"/>
  </si>
  <si>
    <t>URL
（法人詳細画面）</t>
    <rPh sb="5" eb="7">
      <t>ホウジン</t>
    </rPh>
    <rPh sb="7" eb="9">
      <t>ショウサイ</t>
    </rPh>
    <rPh sb="9" eb="11">
      <t>ガメン</t>
    </rPh>
    <phoneticPr fontId="1"/>
  </si>
  <si>
    <t>法人ID
（７桁ゼロパディング）</t>
    <rPh sb="0" eb="2">
      <t>ホウジン</t>
    </rPh>
    <rPh sb="7" eb="8">
      <t>ケタ</t>
    </rPh>
    <phoneticPr fontId="1"/>
  </si>
  <si>
    <t>業務等報告徴収実施文書</t>
    <rPh sb="0" eb="2">
      <t>ギョウム</t>
    </rPh>
    <rPh sb="2" eb="3">
      <t>トウ</t>
    </rPh>
    <rPh sb="3" eb="5">
      <t>ホウコク</t>
    </rPh>
    <rPh sb="5" eb="7">
      <t>チョウシュウ</t>
    </rPh>
    <rPh sb="7" eb="9">
      <t>ジッシ</t>
    </rPh>
    <rPh sb="9" eb="11">
      <t>ブンショ</t>
    </rPh>
    <phoneticPr fontId="1"/>
  </si>
  <si>
    <t>URL
（報告徴収PDF）</t>
    <rPh sb="5" eb="7">
      <t>ホウコク</t>
    </rPh>
    <rPh sb="7" eb="9">
      <t>チョウシュウ</t>
    </rPh>
    <phoneticPr fontId="1"/>
  </si>
  <si>
    <t>ページID</t>
    <phoneticPr fontId="1"/>
  </si>
  <si>
    <t>回答文
（提出日）</t>
    <rPh sb="0" eb="2">
      <t>カイトウ</t>
    </rPh>
    <rPh sb="2" eb="3">
      <t>ブン</t>
    </rPh>
    <rPh sb="5" eb="7">
      <t>テイシュツ</t>
    </rPh>
    <rPh sb="7" eb="8">
      <t>ビ</t>
    </rPh>
    <phoneticPr fontId="1"/>
  </si>
  <si>
    <t>URL
（回答文PDF）</t>
    <rPh sb="5" eb="8">
      <t>カイトウブン</t>
    </rPh>
    <phoneticPr fontId="1"/>
  </si>
  <si>
    <t>PDFファイル名
（報告徴収）
yyyymmddhoukoku0000000.pdf</t>
    <rPh sb="7" eb="8">
      <t>メイ</t>
    </rPh>
    <rPh sb="10" eb="12">
      <t>ホウコク</t>
    </rPh>
    <rPh sb="12" eb="14">
      <t>チョウシュウ</t>
    </rPh>
    <phoneticPr fontId="1"/>
  </si>
  <si>
    <t>PDFファイル名
（回答文）
yyyymmddh-kaitou0000000.pdf</t>
    <rPh sb="7" eb="8">
      <t>メイ</t>
    </rPh>
    <rPh sb="10" eb="13">
      <t>カイトウブン</t>
    </rPh>
    <phoneticPr fontId="1"/>
  </si>
  <si>
    <t>PDFファイル名
（説明要請）
yyyymmddh-yousei0000000.pdf</t>
    <rPh sb="7" eb="8">
      <t>メイ</t>
    </rPh>
    <rPh sb="10" eb="12">
      <t>セツメイ</t>
    </rPh>
    <rPh sb="12" eb="14">
      <t>ヨウセイ</t>
    </rPh>
    <phoneticPr fontId="1"/>
  </si>
  <si>
    <t>市民への説明回答文
（提出日）</t>
    <rPh sb="0" eb="2">
      <t>シミン</t>
    </rPh>
    <rPh sb="4" eb="6">
      <t>セツメイ</t>
    </rPh>
    <rPh sb="6" eb="8">
      <t>カイトウ</t>
    </rPh>
    <rPh sb="8" eb="9">
      <t>ブン</t>
    </rPh>
    <rPh sb="11" eb="13">
      <t>テイシュツ</t>
    </rPh>
    <rPh sb="13" eb="14">
      <t>ビ</t>
    </rPh>
    <phoneticPr fontId="1"/>
  </si>
  <si>
    <t>備考</t>
    <rPh sb="0" eb="2">
      <t>ビコウ</t>
    </rPh>
    <phoneticPr fontId="1"/>
  </si>
  <si>
    <t>報告徴収への回答文</t>
    <rPh sb="0" eb="2">
      <t>ホウコク</t>
    </rPh>
    <rPh sb="2" eb="4">
      <t>チョウシュウ</t>
    </rPh>
    <rPh sb="6" eb="8">
      <t>カイトウ</t>
    </rPh>
    <rPh sb="8" eb="9">
      <t>ブン</t>
    </rPh>
    <phoneticPr fontId="1"/>
  </si>
  <si>
    <t>ジャパンドリーム</t>
  </si>
  <si>
    <t>武蔵野自然良品食料協会</t>
    <rPh sb="0" eb="3">
      <t>ムサシノ</t>
    </rPh>
    <rPh sb="3" eb="5">
      <t>シゼン</t>
    </rPh>
    <rPh sb="5" eb="7">
      <t>リョウヒン</t>
    </rPh>
    <rPh sb="7" eb="9">
      <t>ショクリョウ</t>
    </rPh>
    <rPh sb="9" eb="11">
      <t>キョウカイ</t>
    </rPh>
    <phoneticPr fontId="2"/>
  </si>
  <si>
    <t>輸入品販売交流協会</t>
    <rPh sb="0" eb="2">
      <t>ユニュウ</t>
    </rPh>
    <rPh sb="2" eb="3">
      <t>ヒン</t>
    </rPh>
    <rPh sb="3" eb="5">
      <t>ハンバイ</t>
    </rPh>
    <rPh sb="5" eb="7">
      <t>コウリュウ</t>
    </rPh>
    <rPh sb="7" eb="9">
      <t>キョウカイ</t>
    </rPh>
    <phoneticPr fontId="2"/>
  </si>
  <si>
    <t>インドセンター</t>
  </si>
  <si>
    <t>全国イベントガイド協会</t>
    <rPh sb="0" eb="2">
      <t>ゼンコク</t>
    </rPh>
    <rPh sb="9" eb="11">
      <t>キョウカイ</t>
    </rPh>
    <phoneticPr fontId="2"/>
  </si>
  <si>
    <t>グリーンプロジェクトアジア</t>
  </si>
  <si>
    <t>青少年国際芸能学院</t>
    <rPh sb="0" eb="3">
      <t>セイショウネン</t>
    </rPh>
    <rPh sb="3" eb="5">
      <t>コクサイ</t>
    </rPh>
    <rPh sb="5" eb="7">
      <t>ゲイノウ</t>
    </rPh>
    <rPh sb="7" eb="9">
      <t>ガクイン</t>
    </rPh>
    <phoneticPr fontId="2"/>
  </si>
  <si>
    <t>ＪＡＳＭＥＬＩＮＤＯ</t>
  </si>
  <si>
    <t>アジア未来創造事業団</t>
  </si>
  <si>
    <t>中小企業海外交易支援隊</t>
  </si>
  <si>
    <t>メイドインジャパン振興会</t>
    <rPh sb="9" eb="12">
      <t>シンコウカイ</t>
    </rPh>
    <phoneticPr fontId="2"/>
  </si>
  <si>
    <t>ＮＰＯ法人賃貸マンション救急センター</t>
  </si>
  <si>
    <t>藁の束</t>
  </si>
  <si>
    <t>すばる</t>
    <phoneticPr fontId="1"/>
  </si>
  <si>
    <t>提出有</t>
    <rPh sb="0" eb="2">
      <t>テイシュツ</t>
    </rPh>
    <rPh sb="2" eb="3">
      <t>アリ</t>
    </rPh>
    <phoneticPr fontId="1"/>
  </si>
  <si>
    <t>回答有</t>
    <rPh sb="0" eb="2">
      <t>カイトウ</t>
    </rPh>
    <rPh sb="2" eb="3">
      <t>アリ</t>
    </rPh>
    <phoneticPr fontId="1"/>
  </si>
  <si>
    <t>令和元年11月5日
解散届出</t>
    <rPh sb="10" eb="12">
      <t>カイサン</t>
    </rPh>
    <rPh sb="12" eb="14">
      <t>トドケデ</t>
    </rPh>
    <phoneticPr fontId="1"/>
  </si>
  <si>
    <t>提出有</t>
    <rPh sb="0" eb="2">
      <t>テイシュツ</t>
    </rPh>
    <rPh sb="2" eb="3">
      <t>ユウ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</si>
</sst>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0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58" fontId="2" fillId="0" borderId="1" xfId="1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58" fontId="2" fillId="0" borderId="1" xfId="1" applyNumberFormat="1" applyBorder="1" applyAlignment="1">
      <alignment horizontal="left" vertical="center"/>
    </xf>
    <xf numFmtId="58" fontId="2" fillId="0" borderId="1" xfId="1" applyNumberFormat="1" applyFill="1" applyBorder="1" applyAlignment="1">
      <alignment horizontal="center" vertical="center"/>
    </xf>
    <xf numFmtId="58" fontId="2" fillId="4" borderId="1" xfId="1" applyNumberFormat="1" applyFill="1" applyBorder="1" applyAlignment="1">
      <alignment horizontal="center" vertical="center"/>
    </xf>
    <xf numFmtId="0" fontId="4" fillId="5" borderId="1" xfId="0" quotePrefix="1" applyFont="1" applyFill="1" applyBorder="1">
      <alignment vertical="center"/>
    </xf>
    <xf numFmtId="176" fontId="0" fillId="3" borderId="1" xfId="0" quotePrefix="1" applyNumberFormat="1" applyFill="1" applyBorder="1">
      <alignment vertical="center"/>
    </xf>
    <xf numFmtId="176" fontId="0" fillId="3" borderId="1" xfId="0" quotePrefix="1" applyNumberForma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58" fontId="6" fillId="0" borderId="1" xfId="1" applyNumberFormat="1" applyFont="1" applyBorder="1" applyAlignment="1">
      <alignment horizontal="center" vertical="center"/>
    </xf>
    <xf numFmtId="58" fontId="7" fillId="0" borderId="1" xfId="1" applyNumberFormat="1" applyFont="1" applyBorder="1" applyAlignment="1">
      <alignment horizontal="center" vertical="center"/>
    </xf>
    <xf numFmtId="58" fontId="0" fillId="0" borderId="1" xfId="1" applyNumberFormat="1" applyFont="1" applyBorder="1" applyAlignment="1">
      <alignment horizontal="center" vertical="center"/>
    </xf>
    <xf numFmtId="58" fontId="6" fillId="0" borderId="1" xfId="1" applyNumberFormat="1" applyFont="1" applyBorder="1" applyAlignment="1">
      <alignment horizontal="center" vertical="center" wrapText="1"/>
    </xf>
    <xf numFmtId="58" fontId="6" fillId="0" borderId="1" xfId="1" applyNumberFormat="1" applyFont="1" applyFill="1" applyBorder="1" applyAlignment="1">
      <alignment horizontal="center" vertical="center"/>
    </xf>
    <xf numFmtId="58" fontId="7" fillId="0" borderId="1" xfId="1" applyNumberFormat="1" applyFont="1" applyFill="1" applyBorder="1" applyAlignment="1">
      <alignment horizontal="center" vertical="center"/>
    </xf>
    <xf numFmtId="58" fontId="0" fillId="0" borderId="1" xfId="1" applyNumberFormat="1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121227</xdr:colOff>
      <xdr:row>0</xdr:row>
      <xdr:rowOff>0</xdr:rowOff>
    </xdr:from>
    <xdr:to>
      <xdr:col>10</xdr:col>
      <xdr:colOff>1300224</xdr:colOff>
      <xdr:row>2</xdr:row>
      <xdr:rowOff>106793</xdr:rowOff>
    </xdr:to>
    <xdr:sp macro="" textlink="">
      <xdr:nvSpPr>
        <xdr:cNvPr id="2" name="正方形/長方形 1"/>
        <xdr:cNvSpPr/>
      </xdr:nvSpPr>
      <xdr:spPr>
        <a:xfrm>
          <a:off x="14374091" y="0"/>
          <a:ext cx="6928633" cy="453157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入力エリア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12</xdr:col>
      <xdr:colOff>128649</xdr:colOff>
      <xdr:row>0</xdr:row>
      <xdr:rowOff>0</xdr:rowOff>
    </xdr:from>
    <xdr:to>
      <xdr:col>20</xdr:col>
      <xdr:colOff>3299113</xdr:colOff>
      <xdr:row>2</xdr:row>
      <xdr:rowOff>106793</xdr:rowOff>
    </xdr:to>
    <xdr:sp macro="" textlink="">
      <xdr:nvSpPr>
        <xdr:cNvPr id="3" name="正方形/長方形 2"/>
        <xdr:cNvSpPr/>
      </xdr:nvSpPr>
      <xdr:spPr>
        <a:xfrm>
          <a:off x="22694240" y="0"/>
          <a:ext cx="22930509" cy="453157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数式処理エリア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11</xdr:col>
      <xdr:colOff>114262</xdr:colOff>
      <xdr:row>0</xdr:row>
      <xdr:rowOff>0</xdr:rowOff>
    </xdr:from>
    <xdr:to>
      <xdr:col>11</xdr:col>
      <xdr:colOff>1199942</xdr:colOff>
      <xdr:row>2</xdr:row>
      <xdr:rowOff>106793</xdr:rowOff>
    </xdr:to>
    <xdr:sp macro="" textlink="">
      <xdr:nvSpPr>
        <xdr:cNvPr id="4" name="正方形/長方形 3"/>
        <xdr:cNvSpPr/>
      </xdr:nvSpPr>
      <xdr:spPr>
        <a:xfrm>
          <a:off x="21467580" y="0"/>
          <a:ext cx="1085680" cy="453157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200"/>
            <a:t>基本変更</a:t>
          </a:r>
          <a:endParaRPr kumimoji="1" lang="en-US" altLang="ja-JP" sz="1200"/>
        </a:p>
        <a:p>
          <a:pPr algn="ctr"/>
          <a:r>
            <a:rPr kumimoji="1" lang="ja-JP" altLang="en-US" sz="1200"/>
            <a:t>しない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8"/>
  <sheetViews>
    <sheetView tabSelected="1" view="pageBreakPreview" zoomScale="60" zoomScaleNormal="70" workbookViewId="0"/>
  </sheetViews>
  <sheetFormatPr defaultRowHeight="13.3" x14ac:dyDescent="0.25"/>
  <cols>
    <col min="1" max="1" width="10.69140625" customWidth="1"/>
    <col min="2" max="2" width="62.765625" customWidth="1"/>
    <col min="3" max="7" width="22.765625" customWidth="1"/>
    <col min="8" max="8" width="22.765625" hidden="1" customWidth="1"/>
    <col min="9" max="9" width="43.07421875" hidden="1" customWidth="1"/>
    <col min="10" max="10" width="9.4609375" hidden="1" customWidth="1"/>
    <col min="11" max="11" width="17.69140625" hidden="1" customWidth="1"/>
    <col min="12" max="12" width="15.84375" hidden="1" customWidth="1"/>
    <col min="13" max="13" width="21.07421875" hidden="1" customWidth="1"/>
    <col min="14" max="14" width="22.765625" hidden="1" customWidth="1"/>
    <col min="15" max="17" width="27.4609375" hidden="1" customWidth="1"/>
    <col min="18" max="21" width="44.23046875" hidden="1" customWidth="1"/>
    <col min="22" max="22" width="9" hidden="1" customWidth="1"/>
  </cols>
  <sheetData>
    <row r="1" spans="1:21" x14ac:dyDescent="0.25">
      <c r="A1" t="s">
        <v>5</v>
      </c>
    </row>
    <row r="4" spans="1:21" ht="39.9" x14ac:dyDescent="0.25">
      <c r="A4" s="1" t="s">
        <v>0</v>
      </c>
      <c r="B4" s="1" t="s">
        <v>1</v>
      </c>
      <c r="C4" s="1" t="s">
        <v>10</v>
      </c>
      <c r="D4" s="1" t="s">
        <v>2</v>
      </c>
      <c r="E4" s="4" t="s">
        <v>20</v>
      </c>
      <c r="F4" s="4" t="s">
        <v>18</v>
      </c>
      <c r="G4" s="4" t="s">
        <v>19</v>
      </c>
      <c r="H4" s="1" t="s">
        <v>3</v>
      </c>
      <c r="I4" s="1" t="s">
        <v>1</v>
      </c>
      <c r="J4" s="1" t="s">
        <v>4</v>
      </c>
      <c r="K4" s="4" t="s">
        <v>13</v>
      </c>
      <c r="L4" s="1" t="s">
        <v>12</v>
      </c>
      <c r="M4" s="4" t="s">
        <v>6</v>
      </c>
      <c r="N4" s="4" t="s">
        <v>9</v>
      </c>
      <c r="O4" s="4" t="s">
        <v>15</v>
      </c>
      <c r="P4" s="4" t="s">
        <v>17</v>
      </c>
      <c r="Q4" s="4" t="s">
        <v>16</v>
      </c>
      <c r="R4" s="4" t="s">
        <v>11</v>
      </c>
      <c r="S4" s="4" t="s">
        <v>7</v>
      </c>
      <c r="T4" s="4" t="s">
        <v>14</v>
      </c>
      <c r="U4" s="4" t="s">
        <v>8</v>
      </c>
    </row>
    <row r="5" spans="1:21" ht="30" customHeight="1" x14ac:dyDescent="0.25">
      <c r="A5" s="3">
        <v>1</v>
      </c>
      <c r="B5" s="5" t="str">
        <f>HYPERLINK(U5,I5)</f>
        <v>ジャパンドリーム</v>
      </c>
      <c r="C5" s="6" t="str">
        <f t="shared" ref="C5:C18" si="0">HYPERLINK(R5,C$4)</f>
        <v>業務等報告徴収実施文書</v>
      </c>
      <c r="D5" s="6" t="str">
        <f t="shared" ref="D5:D18" si="1">HYPERLINK(S5,D$4)</f>
        <v>市民への説明要請文書</v>
      </c>
      <c r="E5" s="20"/>
      <c r="F5" s="16" t="str">
        <f>IF(ISBLANK(K5),"",HYPERLINK(T5,TEXT(K5,"gggy年m月d日")))</f>
        <v/>
      </c>
      <c r="G5" s="16"/>
      <c r="H5" s="13">
        <v>12146</v>
      </c>
      <c r="I5" s="13" t="s">
        <v>21</v>
      </c>
      <c r="J5" s="14">
        <v>20191011</v>
      </c>
      <c r="K5" s="7"/>
      <c r="L5" s="8">
        <v>1157</v>
      </c>
      <c r="M5" s="9" t="str">
        <f>TEXT(L5,"0000000000")</f>
        <v>0000001157</v>
      </c>
      <c r="N5" s="10" t="str">
        <f>TEXT(H5,"0000000")</f>
        <v>0012146</v>
      </c>
      <c r="O5" s="11" t="str">
        <f>J5&amp;"houkoku"&amp;N5&amp;".pdf"</f>
        <v>20191011houkoku0012146.pdf</v>
      </c>
      <c r="P5" s="11" t="str">
        <f>J5&amp;"h-yousei"&amp;N5&amp;".pdf"</f>
        <v>20191011h-yousei0012146.pdf</v>
      </c>
      <c r="Q5" s="12" t="str">
        <f>J5&amp;"h-kaitou"&amp;N5&amp;".pdf"</f>
        <v>20191011h-kaitou0012146.pdf</v>
      </c>
      <c r="R5" s="12" t="str">
        <f>"http://www.seikatubunka.metro.tokyo.jp/houjin/npo_houjin/data/files/"&amp;M5&amp;"/"&amp;O5</f>
        <v>http://www.seikatubunka.metro.tokyo.jp/houjin/npo_houjin/data/files/0000001157/20191011houkoku0012146.pdf</v>
      </c>
      <c r="S5" s="12" t="str">
        <f>"http://www.seikatubunka.metro.tokyo.jp/houjin/npo_houjin/data/files/"&amp;M5&amp;"/"&amp;P5</f>
        <v>http://www.seikatubunka.metro.tokyo.jp/houjin/npo_houjin/data/files/0000001157/20191011h-yousei0012146.pdf</v>
      </c>
      <c r="T5" s="12" t="str">
        <f>"http://www.seikatubunka.metro.tokyo.jp/houjin/npo_houjin/data/files/"&amp;M5&amp;"/"&amp;Q5</f>
        <v>http://www.seikatubunka.metro.tokyo.jp/houjin/npo_houjin/data/files/0000001157/20191011h-kaitou0012146.pdf</v>
      </c>
      <c r="U5" s="12" t="str">
        <f>"http://www.seikatubunka.metro.tokyo.jp/houjin/npo_houjin/list/ledger/"&amp;N5&amp;".html"</f>
        <v>http://www.seikatubunka.metro.tokyo.jp/houjin/npo_houjin/list/ledger/0012146.html</v>
      </c>
    </row>
    <row r="6" spans="1:21" ht="30" customHeight="1" x14ac:dyDescent="0.25">
      <c r="A6" s="3">
        <v>2</v>
      </c>
      <c r="B6" s="5" t="str">
        <f t="shared" ref="B6:B8" si="2">HYPERLINK(U6,I6)</f>
        <v>武蔵野自然良品食料協会</v>
      </c>
      <c r="C6" s="6" t="str">
        <f t="shared" si="0"/>
        <v>業務等報告徴収実施文書</v>
      </c>
      <c r="D6" s="6" t="str">
        <f t="shared" si="1"/>
        <v>市民への説明要請文書</v>
      </c>
      <c r="E6" s="16" t="s">
        <v>36</v>
      </c>
      <c r="F6" s="18"/>
      <c r="G6" s="18"/>
      <c r="H6" s="15">
        <v>1802</v>
      </c>
      <c r="I6" s="15" t="s">
        <v>22</v>
      </c>
      <c r="J6" s="14">
        <v>20191011</v>
      </c>
      <c r="K6" s="7"/>
      <c r="L6" s="8">
        <v>1157</v>
      </c>
      <c r="M6" s="9" t="str">
        <f t="shared" ref="M6:M8" si="3">TEXT(L6,"0000000000")</f>
        <v>0000001157</v>
      </c>
      <c r="N6" s="10" t="str">
        <f t="shared" ref="N6:N8" si="4">TEXT(H6,"0000000")</f>
        <v>0001802</v>
      </c>
      <c r="O6" s="11" t="str">
        <f t="shared" ref="O6:O8" si="5">J6&amp;"houkoku"&amp;N6&amp;".pdf"</f>
        <v>20191011houkoku0001802.pdf</v>
      </c>
      <c r="P6" s="11" t="str">
        <f t="shared" ref="P6:P8" si="6">J6&amp;"h-yousei"&amp;N6&amp;".pdf"</f>
        <v>20191011h-yousei0001802.pdf</v>
      </c>
      <c r="Q6" s="12" t="str">
        <f t="shared" ref="Q6:Q8" si="7">J6&amp;"h-kaitou"&amp;N6&amp;".pdf"</f>
        <v>20191011h-kaitou0001802.pdf</v>
      </c>
      <c r="R6" s="12" t="str">
        <f t="shared" ref="R6:R8" si="8">"http://www.seikatubunka.metro.tokyo.jp/houjin/npo_houjin/data/files/"&amp;M6&amp;"/"&amp;O6</f>
        <v>http://www.seikatubunka.metro.tokyo.jp/houjin/npo_houjin/data/files/0000001157/20191011houkoku0001802.pdf</v>
      </c>
      <c r="S6" s="12" t="str">
        <f t="shared" ref="S6:S8" si="9">"http://www.seikatubunka.metro.tokyo.jp/houjin/npo_houjin/data/files/"&amp;M6&amp;"/"&amp;P6</f>
        <v>http://www.seikatubunka.metro.tokyo.jp/houjin/npo_houjin/data/files/0000001157/20191011h-yousei0001802.pdf</v>
      </c>
      <c r="T6" s="12" t="str">
        <f t="shared" ref="T6:T8" si="10">"http://www.seikatubunka.metro.tokyo.jp/houjin/npo_houjin/data/files/"&amp;M6&amp;"/"&amp;Q6</f>
        <v>http://www.seikatubunka.metro.tokyo.jp/houjin/npo_houjin/data/files/0000001157/20191011h-kaitou0001802.pdf</v>
      </c>
      <c r="U6" s="12" t="str">
        <f t="shared" ref="U6:U8" si="11">"http://www.seikatubunka.metro.tokyo.jp/houjin/npo_houjin/list/ledger/"&amp;N6&amp;".html"</f>
        <v>http://www.seikatubunka.metro.tokyo.jp/houjin/npo_houjin/list/ledger/0001802.html</v>
      </c>
    </row>
    <row r="7" spans="1:21" ht="30" customHeight="1" x14ac:dyDescent="0.25">
      <c r="A7" s="3">
        <v>3</v>
      </c>
      <c r="B7" s="5" t="str">
        <f t="shared" si="2"/>
        <v>輸入品販売交流協会</v>
      </c>
      <c r="C7" s="6" t="str">
        <f t="shared" si="0"/>
        <v>業務等報告徴収実施文書</v>
      </c>
      <c r="D7" s="6" t="str">
        <f t="shared" si="1"/>
        <v>市民への説明要請文書</v>
      </c>
      <c r="E7" s="17"/>
      <c r="F7" s="17"/>
      <c r="G7" s="18"/>
      <c r="H7" s="13">
        <v>91829</v>
      </c>
      <c r="I7" s="13" t="s">
        <v>23</v>
      </c>
      <c r="J7" s="14">
        <v>20191011</v>
      </c>
      <c r="K7" s="7"/>
      <c r="L7" s="8">
        <v>1157</v>
      </c>
      <c r="M7" s="9" t="str">
        <f t="shared" si="3"/>
        <v>0000001157</v>
      </c>
      <c r="N7" s="10" t="str">
        <f t="shared" si="4"/>
        <v>0091829</v>
      </c>
      <c r="O7" s="11" t="str">
        <f t="shared" si="5"/>
        <v>20191011houkoku0091829.pdf</v>
      </c>
      <c r="P7" s="11" t="str">
        <f t="shared" si="6"/>
        <v>20191011h-yousei0091829.pdf</v>
      </c>
      <c r="Q7" s="12" t="str">
        <f t="shared" si="7"/>
        <v>20191011h-kaitou0091829.pdf</v>
      </c>
      <c r="R7" s="12" t="str">
        <f t="shared" si="8"/>
        <v>http://www.seikatubunka.metro.tokyo.jp/houjin/npo_houjin/data/files/0000001157/20191011houkoku0091829.pdf</v>
      </c>
      <c r="S7" s="12" t="str">
        <f t="shared" si="9"/>
        <v>http://www.seikatubunka.metro.tokyo.jp/houjin/npo_houjin/data/files/0000001157/20191011h-yousei0091829.pdf</v>
      </c>
      <c r="T7" s="12" t="str">
        <f t="shared" si="10"/>
        <v>http://www.seikatubunka.metro.tokyo.jp/houjin/npo_houjin/data/files/0000001157/20191011h-kaitou0091829.pdf</v>
      </c>
      <c r="U7" s="12" t="str">
        <f t="shared" si="11"/>
        <v>http://www.seikatubunka.metro.tokyo.jp/houjin/npo_houjin/list/ledger/0091829.html</v>
      </c>
    </row>
    <row r="8" spans="1:21" ht="30" customHeight="1" x14ac:dyDescent="0.25">
      <c r="A8" s="3">
        <v>4</v>
      </c>
      <c r="B8" s="5" t="str">
        <f t="shared" si="2"/>
        <v>インドセンター</v>
      </c>
      <c r="C8" s="6" t="str">
        <f t="shared" si="0"/>
        <v>業務等報告徴収実施文書</v>
      </c>
      <c r="D8" s="6" t="str">
        <f t="shared" si="1"/>
        <v>市民への説明要請文書</v>
      </c>
      <c r="E8" s="21"/>
      <c r="F8" s="2" t="str">
        <f t="shared" ref="F8" si="12">IF(ISBLANK(K8),"",HYPERLINK(T8,TEXT(K8,"gggy年m月d日")))</f>
        <v/>
      </c>
      <c r="G8" s="22" t="s">
        <v>38</v>
      </c>
      <c r="H8" s="15">
        <v>2067</v>
      </c>
      <c r="I8" s="15" t="s">
        <v>24</v>
      </c>
      <c r="J8" s="14">
        <v>20191011</v>
      </c>
      <c r="K8" s="7"/>
      <c r="L8" s="8">
        <v>1157</v>
      </c>
      <c r="M8" s="9" t="str">
        <f t="shared" si="3"/>
        <v>0000001157</v>
      </c>
      <c r="N8" s="10" t="str">
        <f t="shared" si="4"/>
        <v>0002067</v>
      </c>
      <c r="O8" s="11" t="str">
        <f t="shared" si="5"/>
        <v>20191011houkoku0002067.pdf</v>
      </c>
      <c r="P8" s="11" t="str">
        <f t="shared" si="6"/>
        <v>20191011h-yousei0002067.pdf</v>
      </c>
      <c r="Q8" s="12" t="str">
        <f t="shared" si="7"/>
        <v>20191011h-kaitou0002067.pdf</v>
      </c>
      <c r="R8" s="12" t="str">
        <f t="shared" si="8"/>
        <v>http://www.seikatubunka.metro.tokyo.jp/houjin/npo_houjin/data/files/0000001157/20191011houkoku0002067.pdf</v>
      </c>
      <c r="S8" s="12" t="str">
        <f t="shared" si="9"/>
        <v>http://www.seikatubunka.metro.tokyo.jp/houjin/npo_houjin/data/files/0000001157/20191011h-yousei0002067.pdf</v>
      </c>
      <c r="T8" s="12" t="str">
        <f t="shared" si="10"/>
        <v>http://www.seikatubunka.metro.tokyo.jp/houjin/npo_houjin/data/files/0000001157/20191011h-kaitou0002067.pdf</v>
      </c>
      <c r="U8" s="12" t="str">
        <f t="shared" si="11"/>
        <v>http://www.seikatubunka.metro.tokyo.jp/houjin/npo_houjin/list/ledger/0002067.html</v>
      </c>
    </row>
    <row r="9" spans="1:21" ht="30" customHeight="1" x14ac:dyDescent="0.25">
      <c r="A9" s="3">
        <v>5</v>
      </c>
      <c r="B9" s="5" t="str">
        <f>HYPERLINK(U9,I9)</f>
        <v>全国イベントガイド協会</v>
      </c>
      <c r="C9" s="6" t="str">
        <f t="shared" si="0"/>
        <v>業務等報告徴収実施文書</v>
      </c>
      <c r="D9" s="6" t="str">
        <f t="shared" si="1"/>
        <v>市民への説明要請文書</v>
      </c>
      <c r="E9" s="21"/>
      <c r="F9" s="2" t="str">
        <f>IF(ISBLANK(K9),"",HYPERLINK(T9,TEXT(K9,"gggy年m月d日")))</f>
        <v/>
      </c>
      <c r="G9" s="2"/>
      <c r="H9" s="13">
        <v>93650</v>
      </c>
      <c r="I9" s="13" t="s">
        <v>25</v>
      </c>
      <c r="J9" s="14">
        <v>20191011</v>
      </c>
      <c r="K9" s="7"/>
      <c r="L9" s="8">
        <v>1157</v>
      </c>
      <c r="M9" s="9" t="str">
        <f>TEXT(L9,"0000000000")</f>
        <v>0000001157</v>
      </c>
      <c r="N9" s="10" t="str">
        <f>TEXT(H9,"0000000")</f>
        <v>0093650</v>
      </c>
      <c r="O9" s="11" t="str">
        <f>J9&amp;"houkoku"&amp;N9&amp;".pdf"</f>
        <v>20191011houkoku0093650.pdf</v>
      </c>
      <c r="P9" s="11" t="str">
        <f>J9&amp;"h-yousei"&amp;N9&amp;".pdf"</f>
        <v>20191011h-yousei0093650.pdf</v>
      </c>
      <c r="Q9" s="12" t="str">
        <f>J9&amp;"h-kaitou"&amp;N9&amp;".pdf"</f>
        <v>20191011h-kaitou0093650.pdf</v>
      </c>
      <c r="R9" s="12" t="str">
        <f>"http://www.seikatubunka.metro.tokyo.jp/houjin/npo_houjin/data/files/"&amp;M9&amp;"/"&amp;O9</f>
        <v>http://www.seikatubunka.metro.tokyo.jp/houjin/npo_houjin/data/files/0000001157/20191011houkoku0093650.pdf</v>
      </c>
      <c r="S9" s="12" t="str">
        <f>"http://www.seikatubunka.metro.tokyo.jp/houjin/npo_houjin/data/files/"&amp;M9&amp;"/"&amp;P9</f>
        <v>http://www.seikatubunka.metro.tokyo.jp/houjin/npo_houjin/data/files/0000001157/20191011h-yousei0093650.pdf</v>
      </c>
      <c r="T9" s="12" t="str">
        <f>"http://www.seikatubunka.metro.tokyo.jp/houjin/npo_houjin/data/files/"&amp;M9&amp;"/"&amp;Q9</f>
        <v>http://www.seikatubunka.metro.tokyo.jp/houjin/npo_houjin/data/files/0000001157/20191011h-kaitou0093650.pdf</v>
      </c>
      <c r="U9" s="12" t="str">
        <f>"http://www.seikatubunka.metro.tokyo.jp/houjin/npo_houjin/list/ledger/"&amp;N9&amp;".html"</f>
        <v>http://www.seikatubunka.metro.tokyo.jp/houjin/npo_houjin/list/ledger/0093650.html</v>
      </c>
    </row>
    <row r="10" spans="1:21" ht="30" customHeight="1" x14ac:dyDescent="0.25">
      <c r="A10" s="3">
        <v>6</v>
      </c>
      <c r="B10" s="5" t="str">
        <f t="shared" ref="B10" si="13">HYPERLINK(U10,I10)</f>
        <v>グリーンプロジェクトアジア</v>
      </c>
      <c r="C10" s="6" t="str">
        <f t="shared" si="0"/>
        <v>業務等報告徴収実施文書</v>
      </c>
      <c r="D10" s="6" t="str">
        <f t="shared" si="1"/>
        <v>市民への説明要請文書</v>
      </c>
      <c r="E10" s="21" t="s">
        <v>36</v>
      </c>
      <c r="F10" s="2" t="str">
        <f t="shared" ref="F10:F11" si="14">IF(ISBLANK(K10),"",HYPERLINK(T10,TEXT(K10,"gggy年m月d日")))</f>
        <v/>
      </c>
      <c r="G10" s="19" t="s">
        <v>37</v>
      </c>
      <c r="H10" s="13">
        <v>8929</v>
      </c>
      <c r="I10" s="13" t="s">
        <v>26</v>
      </c>
      <c r="J10" s="14">
        <v>20191011</v>
      </c>
      <c r="K10" s="7"/>
      <c r="L10" s="8">
        <v>1157</v>
      </c>
      <c r="M10" s="9" t="str">
        <f t="shared" ref="M10:M11" si="15">TEXT(L10,"0000000000")</f>
        <v>0000001157</v>
      </c>
      <c r="N10" s="10" t="str">
        <f t="shared" ref="N10" si="16">TEXT(H10,"0000000")</f>
        <v>0008929</v>
      </c>
      <c r="O10" s="11" t="str">
        <f t="shared" ref="O10:O11" si="17">J10&amp;"houkoku"&amp;N10&amp;".pdf"</f>
        <v>20191011houkoku0008929.pdf</v>
      </c>
      <c r="P10" s="11" t="str">
        <f t="shared" ref="P10:P11" si="18">J10&amp;"h-yousei"&amp;N10&amp;".pdf"</f>
        <v>20191011h-yousei0008929.pdf</v>
      </c>
      <c r="Q10" s="12" t="str">
        <f t="shared" ref="Q10:Q11" si="19">J10&amp;"h-kaitou"&amp;N10&amp;".pdf"</f>
        <v>20191011h-kaitou0008929.pdf</v>
      </c>
      <c r="R10" s="12" t="str">
        <f t="shared" ref="R10:R11" si="20">"http://www.seikatubunka.metro.tokyo.jp/houjin/npo_houjin/data/files/"&amp;M10&amp;"/"&amp;O10</f>
        <v>http://www.seikatubunka.metro.tokyo.jp/houjin/npo_houjin/data/files/0000001157/20191011houkoku0008929.pdf</v>
      </c>
      <c r="S10" s="12" t="str">
        <f t="shared" ref="S10:S11" si="21">"http://www.seikatubunka.metro.tokyo.jp/houjin/npo_houjin/data/files/"&amp;M10&amp;"/"&amp;P10</f>
        <v>http://www.seikatubunka.metro.tokyo.jp/houjin/npo_houjin/data/files/0000001157/20191011h-yousei0008929.pdf</v>
      </c>
      <c r="T10" s="12" t="str">
        <f t="shared" ref="T10:T11" si="22">"http://www.seikatubunka.metro.tokyo.jp/houjin/npo_houjin/data/files/"&amp;M10&amp;"/"&amp;Q10</f>
        <v>http://www.seikatubunka.metro.tokyo.jp/houjin/npo_houjin/data/files/0000001157/20191011h-kaitou0008929.pdf</v>
      </c>
      <c r="U10" s="12" t="str">
        <f t="shared" ref="U10:U11" si="23">"http://www.seikatubunka.metro.tokyo.jp/houjin/npo_houjin/list/ledger/"&amp;N10&amp;".html"</f>
        <v>http://www.seikatubunka.metro.tokyo.jp/houjin/npo_houjin/list/ledger/0008929.html</v>
      </c>
    </row>
    <row r="11" spans="1:21" ht="30" customHeight="1" x14ac:dyDescent="0.25">
      <c r="A11" s="3">
        <v>7</v>
      </c>
      <c r="B11" s="5" t="str">
        <f t="shared" ref="B11:B18" si="24">HYPERLINK(U11,I11)</f>
        <v>青少年国際芸能学院</v>
      </c>
      <c r="C11" s="6" t="str">
        <f t="shared" si="0"/>
        <v>業務等報告徴収実施文書</v>
      </c>
      <c r="D11" s="6" t="str">
        <f t="shared" si="1"/>
        <v>市民への説明要請文書</v>
      </c>
      <c r="E11" s="21"/>
      <c r="F11" s="2" t="str">
        <f t="shared" si="14"/>
        <v/>
      </c>
      <c r="G11" s="22" t="s">
        <v>38</v>
      </c>
      <c r="H11" s="13">
        <v>11895</v>
      </c>
      <c r="I11" s="13" t="s">
        <v>27</v>
      </c>
      <c r="J11" s="14">
        <v>20191011</v>
      </c>
      <c r="K11" s="7"/>
      <c r="L11" s="8">
        <v>1157</v>
      </c>
      <c r="M11" s="9" t="str">
        <f t="shared" si="15"/>
        <v>0000001157</v>
      </c>
      <c r="N11" s="10" t="str">
        <f t="shared" ref="N11:N18" si="25">TEXT(H11,"0000000")</f>
        <v>0011895</v>
      </c>
      <c r="O11" s="11" t="str">
        <f t="shared" si="17"/>
        <v>20191011houkoku0011895.pdf</v>
      </c>
      <c r="P11" s="11" t="str">
        <f t="shared" si="18"/>
        <v>20191011h-yousei0011895.pdf</v>
      </c>
      <c r="Q11" s="12" t="str">
        <f t="shared" si="19"/>
        <v>20191011h-kaitou0011895.pdf</v>
      </c>
      <c r="R11" s="12" t="str">
        <f t="shared" si="20"/>
        <v>http://www.seikatubunka.metro.tokyo.jp/houjin/npo_houjin/data/files/0000001157/20191011houkoku0011895.pdf</v>
      </c>
      <c r="S11" s="12" t="str">
        <f t="shared" si="21"/>
        <v>http://www.seikatubunka.metro.tokyo.jp/houjin/npo_houjin/data/files/0000001157/20191011h-yousei0011895.pdf</v>
      </c>
      <c r="T11" s="12" t="str">
        <f t="shared" si="22"/>
        <v>http://www.seikatubunka.metro.tokyo.jp/houjin/npo_houjin/data/files/0000001157/20191011h-kaitou0011895.pdf</v>
      </c>
      <c r="U11" s="12" t="str">
        <f t="shared" si="23"/>
        <v>http://www.seikatubunka.metro.tokyo.jp/houjin/npo_houjin/list/ledger/0011895.html</v>
      </c>
    </row>
    <row r="12" spans="1:21" ht="30" customHeight="1" x14ac:dyDescent="0.25">
      <c r="A12" s="3">
        <v>8</v>
      </c>
      <c r="B12" s="5" t="str">
        <f t="shared" si="24"/>
        <v>すばる</v>
      </c>
      <c r="C12" s="6" t="str">
        <f t="shared" si="0"/>
        <v>業務等報告徴収実施文書</v>
      </c>
      <c r="D12" s="6" t="str">
        <f t="shared" si="1"/>
        <v>市民への説明要請文書</v>
      </c>
      <c r="E12" s="21"/>
      <c r="F12" s="2" t="str">
        <f>IF(ISBLANK(K12),"",HYPERLINK(T12,TEXT(K12,"gggy年m月d日")))</f>
        <v/>
      </c>
      <c r="G12" s="22" t="s">
        <v>38</v>
      </c>
      <c r="H12" s="15">
        <v>4869</v>
      </c>
      <c r="I12" s="13" t="s">
        <v>34</v>
      </c>
      <c r="J12" s="14">
        <v>20191011</v>
      </c>
      <c r="K12" s="7"/>
      <c r="L12" s="8">
        <v>1157</v>
      </c>
      <c r="M12" s="9" t="str">
        <f>TEXT(L12,"0000000000")</f>
        <v>0000001157</v>
      </c>
      <c r="N12" s="10" t="str">
        <f t="shared" si="25"/>
        <v>0004869</v>
      </c>
      <c r="O12" s="11" t="str">
        <f>J12&amp;"houkoku"&amp;N12&amp;".pdf"</f>
        <v>20191011houkoku0004869.pdf</v>
      </c>
      <c r="P12" s="11" t="str">
        <f>J12&amp;"h-yousei"&amp;N12&amp;".pdf"</f>
        <v>20191011h-yousei0004869.pdf</v>
      </c>
      <c r="Q12" s="12" t="str">
        <f>J12&amp;"h-kaitou"&amp;N12&amp;".pdf"</f>
        <v>20191011h-kaitou0004869.pdf</v>
      </c>
      <c r="R12" s="12" t="str">
        <f>"http://www.seikatubunka.metro.tokyo.jp/houjin/npo_houjin/data/files/"&amp;M12&amp;"/"&amp;O12</f>
        <v>http://www.seikatubunka.metro.tokyo.jp/houjin/npo_houjin/data/files/0000001157/20191011houkoku0004869.pdf</v>
      </c>
      <c r="S12" s="12" t="str">
        <f>"http://www.seikatubunka.metro.tokyo.jp/houjin/npo_houjin/data/files/"&amp;M12&amp;"/"&amp;P12</f>
        <v>http://www.seikatubunka.metro.tokyo.jp/houjin/npo_houjin/data/files/0000001157/20191011h-yousei0004869.pdf</v>
      </c>
      <c r="T12" s="12" t="str">
        <f>"http://www.seikatubunka.metro.tokyo.jp/houjin/npo_houjin/data/files/"&amp;M12&amp;"/"&amp;Q12</f>
        <v>http://www.seikatubunka.metro.tokyo.jp/houjin/npo_houjin/data/files/0000001157/20191011h-kaitou0004869.pdf</v>
      </c>
      <c r="U12" s="12" t="str">
        <f>"http://www.seikatubunka.metro.tokyo.jp/houjin/npo_houjin/list/ledger/"&amp;N12&amp;".html"</f>
        <v>http://www.seikatubunka.metro.tokyo.jp/houjin/npo_houjin/list/ledger/0004869.html</v>
      </c>
    </row>
    <row r="13" spans="1:21" ht="30" customHeight="1" x14ac:dyDescent="0.25">
      <c r="A13" s="3">
        <v>9</v>
      </c>
      <c r="B13" s="5" t="str">
        <f t="shared" si="24"/>
        <v>ＪＡＳＭＥＬＩＮＤＯ</v>
      </c>
      <c r="C13" s="6" t="str">
        <f t="shared" si="0"/>
        <v>業務等報告徴収実施文書</v>
      </c>
      <c r="D13" s="6" t="str">
        <f t="shared" si="1"/>
        <v>市民への説明要請文書</v>
      </c>
      <c r="E13" s="21" t="s">
        <v>36</v>
      </c>
      <c r="F13" s="2" t="str">
        <f t="shared" ref="F13:F18" si="26">IF(ISBLANK(K13),"",HYPERLINK(T13,TEXT(K13,"gggy年m月d日")))</f>
        <v/>
      </c>
      <c r="G13" s="2"/>
      <c r="H13" s="13">
        <v>12505</v>
      </c>
      <c r="I13" s="13" t="s">
        <v>28</v>
      </c>
      <c r="J13" s="14">
        <v>20191011</v>
      </c>
      <c r="K13" s="7"/>
      <c r="L13" s="8">
        <v>1157</v>
      </c>
      <c r="M13" s="9" t="str">
        <f t="shared" ref="M13:M18" si="27">TEXT(L13,"0000000000")</f>
        <v>0000001157</v>
      </c>
      <c r="N13" s="10" t="str">
        <f t="shared" si="25"/>
        <v>0012505</v>
      </c>
      <c r="O13" s="11" t="str">
        <f t="shared" ref="O13:O18" si="28">J13&amp;"houkoku"&amp;N13&amp;".pdf"</f>
        <v>20191011houkoku0012505.pdf</v>
      </c>
      <c r="P13" s="11" t="str">
        <f t="shared" ref="P13:P18" si="29">J13&amp;"h-yousei"&amp;N13&amp;".pdf"</f>
        <v>20191011h-yousei0012505.pdf</v>
      </c>
      <c r="Q13" s="12" t="str">
        <f t="shared" ref="Q13:Q18" si="30">J13&amp;"h-kaitou"&amp;N13&amp;".pdf"</f>
        <v>20191011h-kaitou0012505.pdf</v>
      </c>
      <c r="R13" s="12" t="str">
        <f t="shared" ref="R13:R18" si="31">"http://www.seikatubunka.metro.tokyo.jp/houjin/npo_houjin/data/files/"&amp;M13&amp;"/"&amp;O13</f>
        <v>http://www.seikatubunka.metro.tokyo.jp/houjin/npo_houjin/data/files/0000001157/20191011houkoku0012505.pdf</v>
      </c>
      <c r="S13" s="12" t="str">
        <f t="shared" ref="S13:S18" si="32">"http://www.seikatubunka.metro.tokyo.jp/houjin/npo_houjin/data/files/"&amp;M13&amp;"/"&amp;P13</f>
        <v>http://www.seikatubunka.metro.tokyo.jp/houjin/npo_houjin/data/files/0000001157/20191011h-yousei0012505.pdf</v>
      </c>
      <c r="T13" s="12" t="str">
        <f t="shared" ref="T13:T18" si="33">"http://www.seikatubunka.metro.tokyo.jp/houjin/npo_houjin/data/files/"&amp;M13&amp;"/"&amp;Q13</f>
        <v>http://www.seikatubunka.metro.tokyo.jp/houjin/npo_houjin/data/files/0000001157/20191011h-kaitou0012505.pdf</v>
      </c>
      <c r="U13" s="12" t="str">
        <f t="shared" ref="U13:U18" si="34">"http://www.seikatubunka.metro.tokyo.jp/houjin/npo_houjin/list/ledger/"&amp;N13&amp;".html"</f>
        <v>http://www.seikatubunka.metro.tokyo.jp/houjin/npo_houjin/list/ledger/0012505.html</v>
      </c>
    </row>
    <row r="14" spans="1:21" ht="30" customHeight="1" x14ac:dyDescent="0.25">
      <c r="A14" s="3">
        <v>10</v>
      </c>
      <c r="B14" s="5" t="str">
        <f t="shared" si="24"/>
        <v>アジア未来創造事業団</v>
      </c>
      <c r="C14" s="6" t="str">
        <f t="shared" si="0"/>
        <v>業務等報告徴収実施文書</v>
      </c>
      <c r="D14" s="6" t="str">
        <f t="shared" si="1"/>
        <v>市民への説明要請文書</v>
      </c>
      <c r="E14" s="21" t="s">
        <v>36</v>
      </c>
      <c r="F14" s="2" t="str">
        <f t="shared" si="26"/>
        <v/>
      </c>
      <c r="G14" s="2"/>
      <c r="H14" s="13">
        <v>2217</v>
      </c>
      <c r="I14" s="13" t="s">
        <v>29</v>
      </c>
      <c r="J14" s="14">
        <v>20191011</v>
      </c>
      <c r="K14" s="7"/>
      <c r="L14" s="8">
        <v>1157</v>
      </c>
      <c r="M14" s="9" t="str">
        <f t="shared" si="27"/>
        <v>0000001157</v>
      </c>
      <c r="N14" s="10" t="str">
        <f t="shared" si="25"/>
        <v>0002217</v>
      </c>
      <c r="O14" s="11" t="str">
        <f t="shared" si="28"/>
        <v>20191011houkoku0002217.pdf</v>
      </c>
      <c r="P14" s="11" t="str">
        <f t="shared" si="29"/>
        <v>20191011h-yousei0002217.pdf</v>
      </c>
      <c r="Q14" s="12" t="str">
        <f t="shared" si="30"/>
        <v>20191011h-kaitou0002217.pdf</v>
      </c>
      <c r="R14" s="12" t="str">
        <f t="shared" si="31"/>
        <v>http://www.seikatubunka.metro.tokyo.jp/houjin/npo_houjin/data/files/0000001157/20191011houkoku0002217.pdf</v>
      </c>
      <c r="S14" s="12" t="str">
        <f t="shared" si="32"/>
        <v>http://www.seikatubunka.metro.tokyo.jp/houjin/npo_houjin/data/files/0000001157/20191011h-yousei0002217.pdf</v>
      </c>
      <c r="T14" s="12" t="str">
        <f t="shared" si="33"/>
        <v>http://www.seikatubunka.metro.tokyo.jp/houjin/npo_houjin/data/files/0000001157/20191011h-kaitou0002217.pdf</v>
      </c>
      <c r="U14" s="12" t="str">
        <f t="shared" si="34"/>
        <v>http://www.seikatubunka.metro.tokyo.jp/houjin/npo_houjin/list/ledger/0002217.html</v>
      </c>
    </row>
    <row r="15" spans="1:21" ht="30" customHeight="1" x14ac:dyDescent="0.25">
      <c r="A15" s="3">
        <v>11</v>
      </c>
      <c r="B15" s="5" t="str">
        <f t="shared" si="24"/>
        <v>中小企業海外交易支援隊</v>
      </c>
      <c r="C15" s="6" t="str">
        <f t="shared" si="0"/>
        <v>業務等報告徴収実施文書</v>
      </c>
      <c r="D15" s="6" t="str">
        <f t="shared" si="1"/>
        <v>市民への説明要請文書</v>
      </c>
      <c r="E15" s="21"/>
      <c r="F15" s="2" t="str">
        <f t="shared" si="26"/>
        <v/>
      </c>
      <c r="G15" s="2"/>
      <c r="H15" s="13">
        <v>3427</v>
      </c>
      <c r="I15" s="15" t="s">
        <v>30</v>
      </c>
      <c r="J15" s="14">
        <v>20191011</v>
      </c>
      <c r="K15" s="7"/>
      <c r="L15" s="8">
        <v>1157</v>
      </c>
      <c r="M15" s="9" t="str">
        <f t="shared" si="27"/>
        <v>0000001157</v>
      </c>
      <c r="N15" s="10" t="str">
        <f t="shared" si="25"/>
        <v>0003427</v>
      </c>
      <c r="O15" s="11" t="str">
        <f t="shared" si="28"/>
        <v>20191011houkoku0003427.pdf</v>
      </c>
      <c r="P15" s="11" t="str">
        <f t="shared" si="29"/>
        <v>20191011h-yousei0003427.pdf</v>
      </c>
      <c r="Q15" s="12" t="str">
        <f t="shared" si="30"/>
        <v>20191011h-kaitou0003427.pdf</v>
      </c>
      <c r="R15" s="12" t="str">
        <f t="shared" si="31"/>
        <v>http://www.seikatubunka.metro.tokyo.jp/houjin/npo_houjin/data/files/0000001157/20191011houkoku0003427.pdf</v>
      </c>
      <c r="S15" s="12" t="str">
        <f t="shared" si="32"/>
        <v>http://www.seikatubunka.metro.tokyo.jp/houjin/npo_houjin/data/files/0000001157/20191011h-yousei0003427.pdf</v>
      </c>
      <c r="T15" s="12" t="str">
        <f t="shared" si="33"/>
        <v>http://www.seikatubunka.metro.tokyo.jp/houjin/npo_houjin/data/files/0000001157/20191011h-kaitou0003427.pdf</v>
      </c>
      <c r="U15" s="12" t="str">
        <f t="shared" si="34"/>
        <v>http://www.seikatubunka.metro.tokyo.jp/houjin/npo_houjin/list/ledger/0003427.html</v>
      </c>
    </row>
    <row r="16" spans="1:21" ht="29.15" customHeight="1" x14ac:dyDescent="0.25">
      <c r="A16" s="3">
        <v>12</v>
      </c>
      <c r="B16" s="5" t="str">
        <f t="shared" si="24"/>
        <v>メイドインジャパン振興会</v>
      </c>
      <c r="C16" s="6" t="str">
        <f t="shared" si="0"/>
        <v>業務等報告徴収実施文書</v>
      </c>
      <c r="D16" s="6" t="str">
        <f t="shared" si="1"/>
        <v>市民への説明要請文書</v>
      </c>
      <c r="E16" s="21"/>
      <c r="F16" s="2" t="str">
        <f t="shared" si="26"/>
        <v/>
      </c>
      <c r="G16" s="19" t="s">
        <v>35</v>
      </c>
      <c r="H16" s="13">
        <v>93890</v>
      </c>
      <c r="I16" s="15" t="s">
        <v>31</v>
      </c>
      <c r="J16" s="14">
        <v>20191011</v>
      </c>
      <c r="K16" s="7"/>
      <c r="L16" s="8">
        <v>1157</v>
      </c>
      <c r="M16" s="9" t="str">
        <f t="shared" si="27"/>
        <v>0000001157</v>
      </c>
      <c r="N16" s="10" t="str">
        <f t="shared" si="25"/>
        <v>0093890</v>
      </c>
      <c r="O16" s="11" t="str">
        <f t="shared" si="28"/>
        <v>20191011houkoku0093890.pdf</v>
      </c>
      <c r="P16" s="11" t="str">
        <f t="shared" si="29"/>
        <v>20191011h-yousei0093890.pdf</v>
      </c>
      <c r="Q16" s="12" t="str">
        <f t="shared" si="30"/>
        <v>20191011h-kaitou0093890.pdf</v>
      </c>
      <c r="R16" s="12" t="str">
        <f t="shared" si="31"/>
        <v>http://www.seikatubunka.metro.tokyo.jp/houjin/npo_houjin/data/files/0000001157/20191011houkoku0093890.pdf</v>
      </c>
      <c r="S16" s="12" t="str">
        <f t="shared" si="32"/>
        <v>http://www.seikatubunka.metro.tokyo.jp/houjin/npo_houjin/data/files/0000001157/20191011h-yousei0093890.pdf</v>
      </c>
      <c r="T16" s="12" t="str">
        <f t="shared" si="33"/>
        <v>http://www.seikatubunka.metro.tokyo.jp/houjin/npo_houjin/data/files/0000001157/20191011h-kaitou0093890.pdf</v>
      </c>
      <c r="U16" s="12" t="str">
        <f t="shared" si="34"/>
        <v>http://www.seikatubunka.metro.tokyo.jp/houjin/npo_houjin/list/ledger/0093890.html</v>
      </c>
    </row>
    <row r="17" spans="1:21" ht="30" customHeight="1" x14ac:dyDescent="0.25">
      <c r="A17" s="3">
        <v>13</v>
      </c>
      <c r="B17" s="5" t="str">
        <f t="shared" si="24"/>
        <v>ＮＰＯ法人賃貸マンション救急センター</v>
      </c>
      <c r="C17" s="6" t="str">
        <f t="shared" ref="C17" si="35">HYPERLINK(R17,C$4)</f>
        <v>業務等報告徴収実施文書</v>
      </c>
      <c r="D17" s="6" t="str">
        <f t="shared" ref="D17" si="36">HYPERLINK(S17,D$4)</f>
        <v>市民への説明要請文書</v>
      </c>
      <c r="E17" s="21"/>
      <c r="F17" s="2" t="str">
        <f t="shared" ref="F17" si="37">IF(ISBLANK(K17),"",HYPERLINK(T17,TEXT(K17,"gggy年m月d日")))</f>
        <v/>
      </c>
      <c r="G17" s="19" t="s">
        <v>35</v>
      </c>
      <c r="H17" s="13">
        <v>13274</v>
      </c>
      <c r="I17" s="15" t="s">
        <v>32</v>
      </c>
      <c r="J17" s="14">
        <v>20191011</v>
      </c>
      <c r="K17" s="7"/>
      <c r="L17" s="8">
        <v>1157</v>
      </c>
      <c r="M17" s="9" t="str">
        <f t="shared" ref="M17" si="38">TEXT(L17,"0000000000")</f>
        <v>0000001157</v>
      </c>
      <c r="N17" s="10" t="str">
        <f t="shared" si="25"/>
        <v>0013274</v>
      </c>
      <c r="O17" s="11" t="str">
        <f t="shared" ref="O17" si="39">J17&amp;"houkoku"&amp;N17&amp;".pdf"</f>
        <v>20191011houkoku0013274.pdf</v>
      </c>
      <c r="P17" s="11" t="str">
        <f t="shared" ref="P17" si="40">J17&amp;"h-yousei"&amp;N17&amp;".pdf"</f>
        <v>20191011h-yousei0013274.pdf</v>
      </c>
      <c r="Q17" s="12" t="str">
        <f t="shared" ref="Q17" si="41">J17&amp;"h-kaitou"&amp;N17&amp;".pdf"</f>
        <v>20191011h-kaitou0013274.pdf</v>
      </c>
      <c r="R17" s="12" t="str">
        <f t="shared" ref="R17" si="42">"http://www.seikatubunka.metro.tokyo.jp/houjin/npo_houjin/data/files/"&amp;M17&amp;"/"&amp;O17</f>
        <v>http://www.seikatubunka.metro.tokyo.jp/houjin/npo_houjin/data/files/0000001157/20191011houkoku0013274.pdf</v>
      </c>
      <c r="S17" s="12" t="str">
        <f t="shared" ref="S17" si="43">"http://www.seikatubunka.metro.tokyo.jp/houjin/npo_houjin/data/files/"&amp;M17&amp;"/"&amp;P17</f>
        <v>http://www.seikatubunka.metro.tokyo.jp/houjin/npo_houjin/data/files/0000001157/20191011h-yousei0013274.pdf</v>
      </c>
      <c r="T17" s="12" t="str">
        <f t="shared" ref="T17" si="44">"http://www.seikatubunka.metro.tokyo.jp/houjin/npo_houjin/data/files/"&amp;M17&amp;"/"&amp;Q17</f>
        <v>http://www.seikatubunka.metro.tokyo.jp/houjin/npo_houjin/data/files/0000001157/20191011h-kaitou0013274.pdf</v>
      </c>
      <c r="U17" s="12" t="str">
        <f t="shared" ref="U17" si="45">"http://www.seikatubunka.metro.tokyo.jp/houjin/npo_houjin/list/ledger/"&amp;N17&amp;".html"</f>
        <v>http://www.seikatubunka.metro.tokyo.jp/houjin/npo_houjin/list/ledger/0013274.html</v>
      </c>
    </row>
    <row r="18" spans="1:21" ht="30" customHeight="1" x14ac:dyDescent="0.25">
      <c r="A18" s="3">
        <v>14</v>
      </c>
      <c r="B18" s="5" t="str">
        <f t="shared" si="24"/>
        <v>藁の束</v>
      </c>
      <c r="C18" s="6" t="str">
        <f t="shared" si="0"/>
        <v>業務等報告徴収実施文書</v>
      </c>
      <c r="D18" s="6" t="str">
        <f t="shared" si="1"/>
        <v>市民への説明要請文書</v>
      </c>
      <c r="E18" s="6"/>
      <c r="F18" s="2" t="str">
        <f t="shared" si="26"/>
        <v/>
      </c>
      <c r="G18" s="2"/>
      <c r="H18" s="13">
        <v>11450</v>
      </c>
      <c r="I18" s="15" t="s">
        <v>33</v>
      </c>
      <c r="J18" s="14">
        <v>20191011</v>
      </c>
      <c r="K18" s="7"/>
      <c r="L18" s="8">
        <v>1157</v>
      </c>
      <c r="M18" s="9" t="str">
        <f t="shared" si="27"/>
        <v>0000001157</v>
      </c>
      <c r="N18" s="10" t="str">
        <f t="shared" si="25"/>
        <v>0011450</v>
      </c>
      <c r="O18" s="11" t="str">
        <f t="shared" si="28"/>
        <v>20191011houkoku0011450.pdf</v>
      </c>
      <c r="P18" s="11" t="str">
        <f t="shared" si="29"/>
        <v>20191011h-yousei0011450.pdf</v>
      </c>
      <c r="Q18" s="12" t="str">
        <f t="shared" si="30"/>
        <v>20191011h-kaitou0011450.pdf</v>
      </c>
      <c r="R18" s="12" t="str">
        <f t="shared" si="31"/>
        <v>http://www.seikatubunka.metro.tokyo.jp/houjin/npo_houjin/data/files/0000001157/20191011houkoku0011450.pdf</v>
      </c>
      <c r="S18" s="12" t="str">
        <f t="shared" si="32"/>
        <v>http://www.seikatubunka.metro.tokyo.jp/houjin/npo_houjin/data/files/0000001157/20191011h-yousei0011450.pdf</v>
      </c>
      <c r="T18" s="12" t="str">
        <f t="shared" si="33"/>
        <v>http://www.seikatubunka.metro.tokyo.jp/houjin/npo_houjin/data/files/0000001157/20191011h-kaitou0011450.pdf</v>
      </c>
      <c r="U18" s="12" t="str">
        <f t="shared" si="34"/>
        <v>http://www.seikatubunka.metro.tokyo.jp/houjin/npo_houjin/list/ledger/0011450.html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20191011</vt:lpstr>
      <vt:lpstr>'20191011'!Print_Area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2019-11-12T00:26:25Z</cp:lastPrinted>
  <dcterms:created xsi:type="dcterms:W3CDTF">2018-09-20T02:15:30Z</dcterms:created>
  <dcterms:modified xsi:type="dcterms:W3CDTF">2020-01-24T05:17:06Z</dcterms:modified>
</cp:coreProperties>
</file>