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6608" windowHeight="3792"/>
  </bookViews>
  <sheets>
    <sheet name="20190717" sheetId="9" r:id="rId1"/>
  </sheets>
  <definedNames>
    <definedName name="_xlnm.Print_Area" localSheetId="0">'20190717'!$A$1:$H$13</definedName>
  </definedNames>
  <calcPr calcId="145621"/>
</workbook>
</file>

<file path=xl/calcChain.xml><?xml version="1.0" encoding="utf-8"?>
<calcChain xmlns="http://schemas.openxmlformats.org/spreadsheetml/2006/main">
  <c r="P5" i="9" l="1"/>
  <c r="G5" i="9" l="1"/>
  <c r="O12" i="9" l="1"/>
  <c r="V12" i="9" s="1"/>
  <c r="B12" i="9" s="1"/>
  <c r="N12" i="9"/>
  <c r="G12" i="9"/>
  <c r="O8" i="9"/>
  <c r="V8" i="9" s="1"/>
  <c r="B8" i="9" s="1"/>
  <c r="N8" i="9"/>
  <c r="G8" i="9"/>
  <c r="O7" i="9"/>
  <c r="Q7" i="9" s="1"/>
  <c r="N7" i="9"/>
  <c r="G7" i="9"/>
  <c r="O6" i="9"/>
  <c r="V6" i="9" s="1"/>
  <c r="B6" i="9" s="1"/>
  <c r="N6" i="9"/>
  <c r="G6" i="9"/>
  <c r="O5" i="9"/>
  <c r="V5" i="9" s="1"/>
  <c r="B5" i="9" s="1"/>
  <c r="N5" i="9"/>
  <c r="P12" i="9" l="1"/>
  <c r="S12" i="9" s="1"/>
  <c r="C12" i="9" s="1"/>
  <c r="Q12" i="9"/>
  <c r="T12" i="9" s="1"/>
  <c r="R12" i="9"/>
  <c r="U12" i="9" s="1"/>
  <c r="S5" i="9"/>
  <c r="C5" i="9" s="1"/>
  <c r="Q5" i="9"/>
  <c r="T5" i="9" s="1"/>
  <c r="R7" i="9"/>
  <c r="U7" i="9" s="1"/>
  <c r="V7" i="9"/>
  <c r="B7" i="9" s="1"/>
  <c r="Q8" i="9"/>
  <c r="T8" i="9" s="1"/>
  <c r="P6" i="9"/>
  <c r="S6" i="9" s="1"/>
  <c r="C6" i="9" s="1"/>
  <c r="R5" i="9"/>
  <c r="U5" i="9" s="1"/>
  <c r="Q6" i="9"/>
  <c r="T6" i="9" s="1"/>
  <c r="P7" i="9"/>
  <c r="S7" i="9" s="1"/>
  <c r="C7" i="9" s="1"/>
  <c r="T7" i="9"/>
  <c r="R6" i="9"/>
  <c r="U6" i="9" s="1"/>
  <c r="P8" i="9"/>
  <c r="S8" i="9" s="1"/>
  <c r="C8" i="9" s="1"/>
  <c r="R8" i="9"/>
  <c r="U8" i="9" s="1"/>
  <c r="O13" i="9"/>
  <c r="N13" i="9"/>
  <c r="G13" i="9"/>
  <c r="O11" i="9"/>
  <c r="N11" i="9"/>
  <c r="G11" i="9"/>
  <c r="O10" i="9"/>
  <c r="N10" i="9"/>
  <c r="G10" i="9"/>
  <c r="D8" i="9" l="1"/>
  <c r="D6" i="9"/>
  <c r="D12" i="9"/>
  <c r="D7" i="9"/>
  <c r="D5" i="9"/>
  <c r="V11" i="9"/>
  <c r="B11" i="9" s="1"/>
  <c r="R11" i="9"/>
  <c r="U11" i="9" s="1"/>
  <c r="V10" i="9"/>
  <c r="B10" i="9" s="1"/>
  <c r="R10" i="9"/>
  <c r="U10" i="9" s="1"/>
  <c r="Q13" i="9"/>
  <c r="T13" i="9" s="1"/>
  <c r="R13" i="9"/>
  <c r="U13" i="9" s="1"/>
  <c r="V13" i="9"/>
  <c r="B13" i="9" s="1"/>
  <c r="P10" i="9"/>
  <c r="S10" i="9" s="1"/>
  <c r="C10" i="9" s="1"/>
  <c r="Q10" i="9"/>
  <c r="T10" i="9" s="1"/>
  <c r="P11" i="9"/>
  <c r="S11" i="9" s="1"/>
  <c r="C11" i="9" s="1"/>
  <c r="Q11" i="9"/>
  <c r="T11" i="9" s="1"/>
  <c r="P13" i="9"/>
  <c r="S13" i="9" s="1"/>
  <c r="C13" i="9" s="1"/>
  <c r="D10" i="9" l="1"/>
  <c r="D13" i="9"/>
  <c r="D11" i="9"/>
  <c r="G9" i="9"/>
  <c r="O9" i="9" l="1"/>
  <c r="R9" i="9" s="1"/>
  <c r="N9" i="9"/>
  <c r="U9" i="9" l="1"/>
  <c r="Q9" i="9"/>
  <c r="T9" i="9" s="1"/>
  <c r="V9" i="9"/>
  <c r="B9" i="9" s="1"/>
  <c r="P9" i="9"/>
  <c r="S9" i="9" s="1"/>
  <c r="D9" i="9" l="1"/>
  <c r="C9" i="9"/>
</calcChain>
</file>

<file path=xl/sharedStrings.xml><?xml version="1.0" encoding="utf-8"?>
<sst xmlns="http://schemas.openxmlformats.org/spreadsheetml/2006/main" count="36" uniqueCount="36">
  <si>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</si>
  <si>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</si>
  <si>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</si>
  <si>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</si>
  <si>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</si>
  <si>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</si>
  <si>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</si>
  <si>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</si>
  <si>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</si>
  <si>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</si>
  <si>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</si>
  <si>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</si>
  <si>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</si>
  <si>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</si>
  <si>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</si>
  <si>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</si>
  <si>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</si>
  <si>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</si>
  <si>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</si>
  <si>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</si>
  <si>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</si>
  <si>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</si>
  <si>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</si>
  <si>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スポーツマンシップ指導者育成会</t>
    <rPh sb="9" eb="12">
      <t>シドウシャ</t>
    </rPh>
    <rPh sb="12" eb="15">
      <t>イクセイカイ</t>
    </rPh>
    <phoneticPr fontId="2"/>
  </si>
  <si>
    <t>インターネット美術協会</t>
    <rPh sb="7" eb="9">
      <t>ビジュツ</t>
    </rPh>
    <rPh sb="9" eb="11">
      <t>キョウカイ</t>
    </rPh>
    <phoneticPr fontId="2"/>
  </si>
  <si>
    <t>アカデミア・プラネタ</t>
  </si>
  <si>
    <t>日本盲人援護機構</t>
    <rPh sb="0" eb="2">
      <t>ニホン</t>
    </rPh>
    <rPh sb="2" eb="4">
      <t>モウジン</t>
    </rPh>
    <rPh sb="4" eb="6">
      <t>エンゴ</t>
    </rPh>
    <rPh sb="6" eb="8">
      <t>キコウ</t>
    </rPh>
    <phoneticPr fontId="2"/>
  </si>
  <si>
    <t>アスール</t>
  </si>
  <si>
    <t>ＥＰＲ</t>
  </si>
  <si>
    <t>アシスタント</t>
  </si>
  <si>
    <t>早稲田未来環境開発機構</t>
    <rPh sb="0" eb="3">
      <t>ワセダ</t>
    </rPh>
    <rPh sb="3" eb="5">
      <t>ミライ</t>
    </rPh>
    <rPh sb="5" eb="7">
      <t>カンキョウ</t>
    </rPh>
    <rPh sb="7" eb="9">
      <t>カイハツ</t>
    </rPh>
    <rPh sb="9" eb="11">
      <t>キコウ</t>
    </rPh>
    <phoneticPr fontId="2"/>
  </si>
  <si>
    <t>北マリアナ諸島環境保護団体</t>
    <rPh sb="0" eb="1">
      <t>キタ</t>
    </rPh>
    <rPh sb="5" eb="7">
      <t>ショトウ</t>
    </rPh>
    <rPh sb="7" eb="9">
      <t>カンキョウ</t>
    </rPh>
    <rPh sb="9" eb="11">
      <t>ホゴ</t>
    </rPh>
    <rPh sb="11" eb="13">
      <t>ダンタイ</t>
    </rPh>
    <phoneticPr fontId="2"/>
  </si>
  <si>
    <t>令和元年7月30日
解散届出</t>
    <rPh sb="0" eb="1">
      <t>レイ</t>
    </rPh>
    <rPh sb="1" eb="2">
      <t>ワ</t>
    </rPh>
    <rPh sb="2" eb="3">
      <t>モト</t>
    </rPh>
    <rPh sb="3" eb="4">
      <t>ネン</t>
    </rPh>
    <rPh sb="5" eb="6">
      <t>ツキ</t>
    </rPh>
    <rPh sb="8" eb="9">
      <t>ニチ</t>
    </rPh>
    <rPh sb="10" eb="12">
      <t>カイサン</t>
    </rPh>
    <rPh sb="12" eb="14">
      <t>トドケデ</t>
    </rPh>
    <phoneticPr fontId="1"/>
  </si>
  <si>
    <t>令和元年7月29日
解散届出</t>
    <phoneticPr fontId="1"/>
  </si>
  <si>
    <t>回答有</t>
    <rPh sb="0" eb="2">
      <t>カイトウ</t>
    </rPh>
    <rPh sb="2" eb="3">
      <t>アリ</t>
    </rPh>
    <phoneticPr fontId="1"/>
  </si>
  <si>
    <t>提出有</t>
    <rPh sb="0" eb="2">
      <t>テイシュツ</t>
    </rPh>
    <rPh sb="2" eb="3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</si>
</sst>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4" fillId="0" borderId="1" xfId="1" applyNumberFormat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/>
    </xf>
    <xf numFmtId="58" fontId="4" fillId="0" borderId="1" xfId="1" applyNumberFormat="1" applyFont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view="pageBreakPreview" zoomScale="60" zoomScaleNormal="55" workbookViewId="0"/>
  </sheetViews>
  <sheetFormatPr defaultRowHeight="13.2" x14ac:dyDescent="0.2"/>
  <cols>
    <col min="1" max="1" width="10.6640625" customWidth="1"/>
    <col min="2" max="2" width="62.77734375" customWidth="1"/>
    <col min="3" max="4" width="22.77734375" customWidth="1"/>
    <col min="5" max="6" width="20.5546875" customWidth="1"/>
    <col min="7" max="8" width="22.77734375" customWidth="1"/>
    <col min="9" max="9" width="22.77734375" hidden="1" customWidth="1"/>
    <col min="10" max="10" width="43.109375" hidden="1" customWidth="1"/>
    <col min="11" max="11" width="11.6640625" hidden="1" customWidth="1"/>
    <col min="12" max="12" width="17.6640625" hidden="1" customWidth="1"/>
    <col min="13" max="13" width="15.88671875" hidden="1" customWidth="1"/>
    <col min="14" max="14" width="21.109375" hidden="1" customWidth="1"/>
    <col min="15" max="15" width="22.77734375" hidden="1" customWidth="1"/>
    <col min="16" max="18" width="27.44140625" hidden="1" customWidth="1"/>
    <col min="19" max="22" width="44.21875" hidden="1" customWidth="1"/>
    <col min="23" max="23" width="8.88671875" customWidth="1"/>
  </cols>
  <sheetData>
    <row r="1" spans="1:22" x14ac:dyDescent="0.2">
      <c r="A1" t="s">
        <v>6</v>
      </c>
    </row>
    <row r="4" spans="1:22" ht="39.6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>HYPERLINK(V5,J5)</f>
        <v>スポーツマンシップ指導者育成会</v>
      </c>
      <c r="C5" s="2" t="str">
        <f t="shared" ref="C5:C13" si="0">HYPERLINK(S5,C$4)</f>
        <v>改善命令実施文書</v>
      </c>
      <c r="D5" s="2" t="str">
        <f t="shared" ref="D5:D13" si="1">HYPERLINK(T5,D$4)</f>
        <v>市民への説明要請文書</v>
      </c>
      <c r="E5" s="2"/>
      <c r="F5" s="2"/>
      <c r="G5" s="2" t="str">
        <f>IF(ISBLANK(L5),"",HYPERLINK(U5,TEXT(L5,"gggy年m月d日")))</f>
        <v/>
      </c>
      <c r="H5" s="19" t="s">
        <v>32</v>
      </c>
      <c r="I5" s="11">
        <v>10133</v>
      </c>
      <c r="J5" s="12" t="s">
        <v>23</v>
      </c>
      <c r="K5" s="13">
        <v>20190717</v>
      </c>
      <c r="L5" s="6"/>
      <c r="M5" s="7">
        <v>1157</v>
      </c>
      <c r="N5" s="8" t="str">
        <f>TEXT(M5,"0000000000")</f>
        <v>0000001157</v>
      </c>
      <c r="O5" s="9" t="str">
        <f>TEXT(I5,"0000000")</f>
        <v>0010133</v>
      </c>
      <c r="P5" s="10" t="str">
        <f>K5&amp;"meirei"&amp;O5&amp;".pdf"</f>
        <v>20190717meirei0010133.pdf</v>
      </c>
      <c r="Q5" s="10" t="str">
        <f>K5&amp;"m-yousei"&amp;O5&amp;".pdf"</f>
        <v>20190717m-yousei0010133.pdf</v>
      </c>
      <c r="R5" s="10" t="str">
        <f>K5&amp;"m-kaitou"&amp;O5&amp;".pdf"</f>
        <v>20190717m-kaitou0010133.pdf</v>
      </c>
      <c r="S5" s="10" t="str">
        <f>"http://www.seikatubunka.metro.tokyo.jp/houjin/npo_houjin/data/files/"&amp;N5&amp;"/"&amp;P5</f>
        <v>http://www.seikatubunka.metro.tokyo.jp/houjin/npo_houjin/data/files/0000001157/20190717meirei0010133.pdf</v>
      </c>
      <c r="T5" s="10" t="str">
        <f>"http://www.seikatubunka.metro.tokyo.jp/houjin/npo_houjin/data/files/"&amp;N5&amp;"/"&amp;Q5</f>
        <v>http://www.seikatubunka.metro.tokyo.jp/houjin/npo_houjin/data/files/0000001157/20190717m-yousei0010133.pdf</v>
      </c>
      <c r="U5" s="10" t="str">
        <f>"http://www.seikatubunka.metro.tokyo.jp/houjin/npo_houjin/data/files/"&amp;N5&amp;"/"&amp;R5</f>
        <v>http://www.seikatubunka.metro.tokyo.jp/houjin/npo_houjin/data/files/0000001157/20190717m-kaitou0010133.pdf</v>
      </c>
      <c r="V5" s="10" t="str">
        <f>"http://www.seikatubunka.metro.tokyo.jp/houjin/npo_houjin/list/ledger/"&amp;O5&amp;".html"</f>
        <v>http://www.seikatubunka.metro.tokyo.jp/houjin/npo_houjin/list/ledger/0010133.html</v>
      </c>
    </row>
    <row r="6" spans="1:22" ht="30" customHeight="1" x14ac:dyDescent="0.2">
      <c r="A6" s="3">
        <v>2</v>
      </c>
      <c r="B6" s="5" t="str">
        <f t="shared" ref="B6:B8" si="2">HYPERLINK(V6,J6)</f>
        <v>インターネット美術協会</v>
      </c>
      <c r="C6" s="2" t="str">
        <f t="shared" si="0"/>
        <v>改善命令実施文書</v>
      </c>
      <c r="D6" s="2" t="str">
        <f t="shared" si="1"/>
        <v>市民への説明要請文書</v>
      </c>
      <c r="E6" s="17" t="s">
        <v>34</v>
      </c>
      <c r="F6" s="2"/>
      <c r="G6" s="2" t="str">
        <f t="shared" ref="G6:G8" si="3">IF(ISBLANK(L6),"",HYPERLINK(U6,TEXT(L6,"gggy年m月d日")))</f>
        <v/>
      </c>
      <c r="H6" s="18"/>
      <c r="I6" s="11">
        <v>1465</v>
      </c>
      <c r="J6" s="14" t="s">
        <v>24</v>
      </c>
      <c r="K6" s="13">
        <v>20190717</v>
      </c>
      <c r="L6" s="6"/>
      <c r="M6" s="7">
        <v>1157</v>
      </c>
      <c r="N6" s="8" t="str">
        <f t="shared" ref="N6:N8" si="4">TEXT(M6,"0000000000")</f>
        <v>0000001157</v>
      </c>
      <c r="O6" s="9" t="str">
        <f t="shared" ref="O6:O8" si="5">TEXT(I6,"0000000")</f>
        <v>0001465</v>
      </c>
      <c r="P6" s="10" t="str">
        <f t="shared" ref="P6:P8" si="6">K6&amp;"meirei"&amp;O6&amp;".pdf"</f>
        <v>20190717meirei0001465.pdf</v>
      </c>
      <c r="Q6" s="10" t="str">
        <f t="shared" ref="Q6:Q8" si="7">K6&amp;"m-yousei"&amp;O6&amp;".pdf"</f>
        <v>20190717m-yousei0001465.pdf</v>
      </c>
      <c r="R6" s="10" t="str">
        <f t="shared" ref="R6:R8" si="8">K6&amp;"m-kaitou"&amp;O6&amp;".pdf"</f>
        <v>20190717m-kaitou0001465.pdf</v>
      </c>
      <c r="S6" s="10" t="str">
        <f t="shared" ref="S6:S8" si="9">"http://www.seikatubunka.metro.tokyo.jp/houjin/npo_houjin/data/files/"&amp;N6&amp;"/"&amp;P6</f>
        <v>http://www.seikatubunka.metro.tokyo.jp/houjin/npo_houjin/data/files/0000001157/20190717meirei0001465.pdf</v>
      </c>
      <c r="T6" s="10" t="str">
        <f t="shared" ref="T6:T8" si="10">"http://www.seikatubunka.metro.tokyo.jp/houjin/npo_houjin/data/files/"&amp;N6&amp;"/"&amp;Q6</f>
        <v>http://www.seikatubunka.metro.tokyo.jp/houjin/npo_houjin/data/files/0000001157/20190717m-yousei0001465.pdf</v>
      </c>
      <c r="U6" s="10" t="str">
        <f t="shared" ref="U6:U8" si="11">"http://www.seikatubunka.metro.tokyo.jp/houjin/npo_houjin/data/files/"&amp;N6&amp;"/"&amp;R6</f>
        <v>http://www.seikatubunka.metro.tokyo.jp/houjin/npo_houjin/data/files/0000001157/20190717m-kaitou0001465.pdf</v>
      </c>
      <c r="V6" s="10" t="str">
        <f t="shared" ref="V6:V8" si="12">"http://www.seikatubunka.metro.tokyo.jp/houjin/npo_houjin/list/ledger/"&amp;O6&amp;".html"</f>
        <v>http://www.seikatubunka.metro.tokyo.jp/houjin/npo_houjin/list/ledger/0001465.html</v>
      </c>
    </row>
    <row r="7" spans="1:22" ht="30" customHeight="1" x14ac:dyDescent="0.2">
      <c r="A7" s="3">
        <v>3</v>
      </c>
      <c r="B7" s="5" t="str">
        <f t="shared" si="2"/>
        <v>アカデミア・プラネタ</v>
      </c>
      <c r="C7" s="2" t="str">
        <f t="shared" si="0"/>
        <v>改善命令実施文書</v>
      </c>
      <c r="D7" s="2" t="str">
        <f t="shared" si="1"/>
        <v>市民への説明要請文書</v>
      </c>
      <c r="E7" s="2"/>
      <c r="F7" s="2"/>
      <c r="G7" s="2" t="str">
        <f t="shared" si="3"/>
        <v/>
      </c>
      <c r="H7" s="18"/>
      <c r="I7" s="15">
        <v>90549</v>
      </c>
      <c r="J7" s="14" t="s">
        <v>25</v>
      </c>
      <c r="K7" s="13">
        <v>20190717</v>
      </c>
      <c r="L7" s="6"/>
      <c r="M7" s="7">
        <v>1157</v>
      </c>
      <c r="N7" s="8" t="str">
        <f t="shared" si="4"/>
        <v>0000001157</v>
      </c>
      <c r="O7" s="9" t="str">
        <f t="shared" si="5"/>
        <v>0090549</v>
      </c>
      <c r="P7" s="10" t="str">
        <f t="shared" si="6"/>
        <v>20190717meirei0090549.pdf</v>
      </c>
      <c r="Q7" s="10" t="str">
        <f t="shared" si="7"/>
        <v>20190717m-yousei0090549.pdf</v>
      </c>
      <c r="R7" s="10" t="str">
        <f t="shared" si="8"/>
        <v>20190717m-kaitou0090549.pdf</v>
      </c>
      <c r="S7" s="10" t="str">
        <f t="shared" si="9"/>
        <v>http://www.seikatubunka.metro.tokyo.jp/houjin/npo_houjin/data/files/0000001157/20190717meirei0090549.pdf</v>
      </c>
      <c r="T7" s="10" t="str">
        <f t="shared" si="10"/>
        <v>http://www.seikatubunka.metro.tokyo.jp/houjin/npo_houjin/data/files/0000001157/20190717m-yousei0090549.pdf</v>
      </c>
      <c r="U7" s="10" t="str">
        <f t="shared" si="11"/>
        <v>http://www.seikatubunka.metro.tokyo.jp/houjin/npo_houjin/data/files/0000001157/20190717m-kaitou0090549.pdf</v>
      </c>
      <c r="V7" s="10" t="str">
        <f t="shared" si="12"/>
        <v>http://www.seikatubunka.metro.tokyo.jp/houjin/npo_houjin/list/ledger/0090549.html</v>
      </c>
    </row>
    <row r="8" spans="1:22" ht="30" customHeight="1" x14ac:dyDescent="0.2">
      <c r="A8" s="3">
        <v>4</v>
      </c>
      <c r="B8" s="5" t="str">
        <f t="shared" si="2"/>
        <v>日本盲人援護機構</v>
      </c>
      <c r="C8" s="2" t="str">
        <f t="shared" si="0"/>
        <v>改善命令実施文書</v>
      </c>
      <c r="D8" s="2" t="str">
        <f t="shared" si="1"/>
        <v>市民への説明要請文書</v>
      </c>
      <c r="E8" s="2"/>
      <c r="F8" s="2"/>
      <c r="G8" s="2" t="str">
        <f t="shared" si="3"/>
        <v/>
      </c>
      <c r="H8" s="18" t="s">
        <v>35</v>
      </c>
      <c r="I8" s="16">
        <v>10771</v>
      </c>
      <c r="J8" s="14" t="s">
        <v>26</v>
      </c>
      <c r="K8" s="13">
        <v>20190717</v>
      </c>
      <c r="L8" s="6"/>
      <c r="M8" s="7">
        <v>1157</v>
      </c>
      <c r="N8" s="8" t="str">
        <f t="shared" si="4"/>
        <v>0000001157</v>
      </c>
      <c r="O8" s="9" t="str">
        <f t="shared" si="5"/>
        <v>0010771</v>
      </c>
      <c r="P8" s="10" t="str">
        <f t="shared" si="6"/>
        <v>20190717meirei0010771.pdf</v>
      </c>
      <c r="Q8" s="10" t="str">
        <f t="shared" si="7"/>
        <v>20190717m-yousei0010771.pdf</v>
      </c>
      <c r="R8" s="10" t="str">
        <f t="shared" si="8"/>
        <v>20190717m-kaitou0010771.pdf</v>
      </c>
      <c r="S8" s="10" t="str">
        <f t="shared" si="9"/>
        <v>http://www.seikatubunka.metro.tokyo.jp/houjin/npo_houjin/data/files/0000001157/20190717meirei0010771.pdf</v>
      </c>
      <c r="T8" s="10" t="str">
        <f t="shared" si="10"/>
        <v>http://www.seikatubunka.metro.tokyo.jp/houjin/npo_houjin/data/files/0000001157/20190717m-yousei0010771.pdf</v>
      </c>
      <c r="U8" s="10" t="str">
        <f t="shared" si="11"/>
        <v>http://www.seikatubunka.metro.tokyo.jp/houjin/npo_houjin/data/files/0000001157/20190717m-kaitou0010771.pdf</v>
      </c>
      <c r="V8" s="10" t="str">
        <f t="shared" si="12"/>
        <v>http://www.seikatubunka.metro.tokyo.jp/houjin/npo_houjin/list/ledger/0010771.html</v>
      </c>
    </row>
    <row r="9" spans="1:22" ht="30" customHeight="1" x14ac:dyDescent="0.2">
      <c r="A9" s="3">
        <v>5</v>
      </c>
      <c r="B9" s="5" t="str">
        <f>HYPERLINK(V9,J9)</f>
        <v>アスール</v>
      </c>
      <c r="C9" s="2" t="str">
        <f t="shared" si="0"/>
        <v>改善命令実施文書</v>
      </c>
      <c r="D9" s="2" t="str">
        <f t="shared" si="1"/>
        <v>市民への説明要請文書</v>
      </c>
      <c r="E9" s="2"/>
      <c r="F9" s="2"/>
      <c r="G9" s="2" t="str">
        <f>IF(ISBLANK(L9),"",HYPERLINK(U9,TEXT(L9,"gggy年m月d日")))</f>
        <v/>
      </c>
      <c r="H9" s="18"/>
      <c r="I9" s="11">
        <v>1720</v>
      </c>
      <c r="J9" s="12" t="s">
        <v>27</v>
      </c>
      <c r="K9" s="13">
        <v>20190717</v>
      </c>
      <c r="L9" s="6"/>
      <c r="M9" s="7">
        <v>1157</v>
      </c>
      <c r="N9" s="8" t="str">
        <f>TEXT(M9,"0000000000")</f>
        <v>0000001157</v>
      </c>
      <c r="O9" s="9" t="str">
        <f>TEXT(I9,"0000000")</f>
        <v>0001720</v>
      </c>
      <c r="P9" s="10" t="str">
        <f>K9&amp;"meirei"&amp;O9&amp;".pdf"</f>
        <v>20190717meirei0001720.pdf</v>
      </c>
      <c r="Q9" s="10" t="str">
        <f>K9&amp;"m-yousei"&amp;O9&amp;".pdf"</f>
        <v>20190717m-yousei0001720.pdf</v>
      </c>
      <c r="R9" s="10" t="str">
        <f>K9&amp;"m-kaitou"&amp;O9&amp;".pdf"</f>
        <v>20190717m-kaitou0001720.pdf</v>
      </c>
      <c r="S9" s="10" t="str">
        <f>"http://www.seikatubunka.metro.tokyo.jp/houjin/npo_houjin/data/files/"&amp;N9&amp;"/"&amp;P9</f>
        <v>http://www.seikatubunka.metro.tokyo.jp/houjin/npo_houjin/data/files/0000001157/20190717meirei0001720.pdf</v>
      </c>
      <c r="T9" s="10" t="str">
        <f>"http://www.seikatubunka.metro.tokyo.jp/houjin/npo_houjin/data/files/"&amp;N9&amp;"/"&amp;Q9</f>
        <v>http://www.seikatubunka.metro.tokyo.jp/houjin/npo_houjin/data/files/0000001157/20190717m-yousei0001720.pdf</v>
      </c>
      <c r="U9" s="10" t="str">
        <f>"http://www.seikatubunka.metro.tokyo.jp/houjin/npo_houjin/data/files/"&amp;N9&amp;"/"&amp;R9</f>
        <v>http://www.seikatubunka.metro.tokyo.jp/houjin/npo_houjin/data/files/0000001157/20190717m-kaitou0001720.pdf</v>
      </c>
      <c r="V9" s="10" t="str">
        <f>"http://www.seikatubunka.metro.tokyo.jp/houjin/npo_houjin/list/ledger/"&amp;O9&amp;".html"</f>
        <v>http://www.seikatubunka.metro.tokyo.jp/houjin/npo_houjin/list/ledger/0001720.html</v>
      </c>
    </row>
    <row r="10" spans="1:22" ht="30" customHeight="1" x14ac:dyDescent="0.2">
      <c r="A10" s="3">
        <v>6</v>
      </c>
      <c r="B10" s="5" t="str">
        <f t="shared" ref="B10:B13" si="13">HYPERLINK(V10,J10)</f>
        <v>ＥＰＲ</v>
      </c>
      <c r="C10" s="2" t="str">
        <f t="shared" si="0"/>
        <v>改善命令実施文書</v>
      </c>
      <c r="D10" s="2" t="str">
        <f t="shared" si="1"/>
        <v>市民への説明要請文書</v>
      </c>
      <c r="E10" s="2"/>
      <c r="F10" s="2"/>
      <c r="G10" s="2" t="str">
        <f t="shared" ref="G10:G13" si="14">IF(ISBLANK(L10),"",HYPERLINK(U10,TEXT(L10,"gggy年m月d日")))</f>
        <v/>
      </c>
      <c r="H10" s="20" t="s">
        <v>33</v>
      </c>
      <c r="I10" s="11">
        <v>94047</v>
      </c>
      <c r="J10" s="14" t="s">
        <v>28</v>
      </c>
      <c r="K10" s="13">
        <v>20190717</v>
      </c>
      <c r="L10" s="6"/>
      <c r="M10" s="7">
        <v>1157</v>
      </c>
      <c r="N10" s="8" t="str">
        <f t="shared" ref="N10:N13" si="15">TEXT(M10,"0000000000")</f>
        <v>0000001157</v>
      </c>
      <c r="O10" s="9" t="str">
        <f t="shared" ref="O10:O13" si="16">TEXT(I10,"0000000")</f>
        <v>0094047</v>
      </c>
      <c r="P10" s="10" t="str">
        <f t="shared" ref="P10:P13" si="17">K10&amp;"meirei"&amp;O10&amp;".pdf"</f>
        <v>20190717meirei0094047.pdf</v>
      </c>
      <c r="Q10" s="10" t="str">
        <f t="shared" ref="Q10:Q13" si="18">K10&amp;"m-yousei"&amp;O10&amp;".pdf"</f>
        <v>20190717m-yousei0094047.pdf</v>
      </c>
      <c r="R10" s="10" t="str">
        <f t="shared" ref="R10:R13" si="19">K10&amp;"m-kaitou"&amp;O10&amp;".pdf"</f>
        <v>20190717m-kaitou0094047.pdf</v>
      </c>
      <c r="S10" s="10" t="str">
        <f t="shared" ref="S10:S13" si="20">"http://www.seikatubunka.metro.tokyo.jp/houjin/npo_houjin/data/files/"&amp;N10&amp;"/"&amp;P10</f>
        <v>http://www.seikatubunka.metro.tokyo.jp/houjin/npo_houjin/data/files/0000001157/20190717meirei0094047.pdf</v>
      </c>
      <c r="T10" s="10" t="str">
        <f t="shared" ref="T10:T13" si="21">"http://www.seikatubunka.metro.tokyo.jp/houjin/npo_houjin/data/files/"&amp;N10&amp;"/"&amp;Q10</f>
        <v>http://www.seikatubunka.metro.tokyo.jp/houjin/npo_houjin/data/files/0000001157/20190717m-yousei0094047.pdf</v>
      </c>
      <c r="U10" s="10" t="str">
        <f t="shared" ref="U10:U13" si="22">"http://www.seikatubunka.metro.tokyo.jp/houjin/npo_houjin/data/files/"&amp;N10&amp;"/"&amp;R10</f>
        <v>http://www.seikatubunka.metro.tokyo.jp/houjin/npo_houjin/data/files/0000001157/20190717m-kaitou0094047.pdf</v>
      </c>
      <c r="V10" s="10" t="str">
        <f t="shared" ref="V10:V13" si="23">"http://www.seikatubunka.metro.tokyo.jp/houjin/npo_houjin/list/ledger/"&amp;O10&amp;".html"</f>
        <v>http://www.seikatubunka.metro.tokyo.jp/houjin/npo_houjin/list/ledger/0094047.html</v>
      </c>
    </row>
    <row r="11" spans="1:22" ht="30" customHeight="1" x14ac:dyDescent="0.2">
      <c r="A11" s="3">
        <v>7</v>
      </c>
      <c r="B11" s="5" t="str">
        <f t="shared" si="13"/>
        <v>アシスタント</v>
      </c>
      <c r="C11" s="2" t="str">
        <f t="shared" si="0"/>
        <v>改善命令実施文書</v>
      </c>
      <c r="D11" s="2" t="str">
        <f t="shared" si="1"/>
        <v>市民への説明要請文書</v>
      </c>
      <c r="E11" s="2"/>
      <c r="F11" s="2"/>
      <c r="G11" s="2" t="str">
        <f t="shared" si="14"/>
        <v/>
      </c>
      <c r="H11" s="18"/>
      <c r="I11" s="15">
        <v>92200</v>
      </c>
      <c r="J11" s="14" t="s">
        <v>29</v>
      </c>
      <c r="K11" s="13">
        <v>20190717</v>
      </c>
      <c r="L11" s="6"/>
      <c r="M11" s="7">
        <v>1157</v>
      </c>
      <c r="N11" s="8" t="str">
        <f t="shared" si="15"/>
        <v>0000001157</v>
      </c>
      <c r="O11" s="9" t="str">
        <f t="shared" si="16"/>
        <v>0092200</v>
      </c>
      <c r="P11" s="10" t="str">
        <f t="shared" si="17"/>
        <v>20190717meirei0092200.pdf</v>
      </c>
      <c r="Q11" s="10" t="str">
        <f t="shared" si="18"/>
        <v>20190717m-yousei0092200.pdf</v>
      </c>
      <c r="R11" s="10" t="str">
        <f t="shared" si="19"/>
        <v>20190717m-kaitou0092200.pdf</v>
      </c>
      <c r="S11" s="10" t="str">
        <f t="shared" si="20"/>
        <v>http://www.seikatubunka.metro.tokyo.jp/houjin/npo_houjin/data/files/0000001157/20190717meirei0092200.pdf</v>
      </c>
      <c r="T11" s="10" t="str">
        <f t="shared" si="21"/>
        <v>http://www.seikatubunka.metro.tokyo.jp/houjin/npo_houjin/data/files/0000001157/20190717m-yousei0092200.pdf</v>
      </c>
      <c r="U11" s="10" t="str">
        <f t="shared" si="22"/>
        <v>http://www.seikatubunka.metro.tokyo.jp/houjin/npo_houjin/data/files/0000001157/20190717m-kaitou0092200.pdf</v>
      </c>
      <c r="V11" s="10" t="str">
        <f t="shared" si="23"/>
        <v>http://www.seikatubunka.metro.tokyo.jp/houjin/npo_houjin/list/ledger/0092200.html</v>
      </c>
    </row>
    <row r="12" spans="1:22" ht="30" customHeight="1" x14ac:dyDescent="0.2">
      <c r="A12" s="3">
        <v>8</v>
      </c>
      <c r="B12" s="5" t="str">
        <f t="shared" ref="B12" si="24">HYPERLINK(V12,J12)</f>
        <v>早稲田未来環境開発機構</v>
      </c>
      <c r="C12" s="2" t="str">
        <f t="shared" si="0"/>
        <v>改善命令実施文書</v>
      </c>
      <c r="D12" s="2" t="str">
        <f t="shared" si="1"/>
        <v>市民への説明要請文書</v>
      </c>
      <c r="E12" s="2"/>
      <c r="F12" s="2"/>
      <c r="G12" s="2" t="str">
        <f t="shared" ref="G12" si="25">IF(ISBLANK(L12),"",HYPERLINK(U12,TEXT(L12,"gggy年m月d日")))</f>
        <v/>
      </c>
      <c r="H12" s="18"/>
      <c r="I12" s="16">
        <v>5316</v>
      </c>
      <c r="J12" s="14" t="s">
        <v>30</v>
      </c>
      <c r="K12" s="13">
        <v>20190717</v>
      </c>
      <c r="L12" s="6"/>
      <c r="M12" s="7">
        <v>1157</v>
      </c>
      <c r="N12" s="8" t="str">
        <f t="shared" ref="N12" si="26">TEXT(M12,"0000000000")</f>
        <v>0000001157</v>
      </c>
      <c r="O12" s="9" t="str">
        <f t="shared" ref="O12" si="27">TEXT(I12,"0000000")</f>
        <v>0005316</v>
      </c>
      <c r="P12" s="10" t="str">
        <f t="shared" ref="P12" si="28">K12&amp;"meirei"&amp;O12&amp;".pdf"</f>
        <v>20190717meirei0005316.pdf</v>
      </c>
      <c r="Q12" s="10" t="str">
        <f t="shared" ref="Q12" si="29">K12&amp;"m-yousei"&amp;O12&amp;".pdf"</f>
        <v>20190717m-yousei0005316.pdf</v>
      </c>
      <c r="R12" s="10" t="str">
        <f t="shared" ref="R12" si="30">K12&amp;"m-kaitou"&amp;O12&amp;".pdf"</f>
        <v>20190717m-kaitou0005316.pdf</v>
      </c>
      <c r="S12" s="10" t="str">
        <f t="shared" ref="S12" si="31">"http://www.seikatubunka.metro.tokyo.jp/houjin/npo_houjin/data/files/"&amp;N12&amp;"/"&amp;P12</f>
        <v>http://www.seikatubunka.metro.tokyo.jp/houjin/npo_houjin/data/files/0000001157/20190717meirei0005316.pdf</v>
      </c>
      <c r="T12" s="10" t="str">
        <f t="shared" ref="T12" si="32">"http://www.seikatubunka.metro.tokyo.jp/houjin/npo_houjin/data/files/"&amp;N12&amp;"/"&amp;Q12</f>
        <v>http://www.seikatubunka.metro.tokyo.jp/houjin/npo_houjin/data/files/0000001157/20190717m-yousei0005316.pdf</v>
      </c>
      <c r="U12" s="10" t="str">
        <f t="shared" ref="U12" si="33">"http://www.seikatubunka.metro.tokyo.jp/houjin/npo_houjin/data/files/"&amp;N12&amp;"/"&amp;R12</f>
        <v>http://www.seikatubunka.metro.tokyo.jp/houjin/npo_houjin/data/files/0000001157/20190717m-kaitou0005316.pdf</v>
      </c>
      <c r="V12" s="10" t="str">
        <f t="shared" ref="V12" si="34">"http://www.seikatubunka.metro.tokyo.jp/houjin/npo_houjin/list/ledger/"&amp;O12&amp;".html"</f>
        <v>http://www.seikatubunka.metro.tokyo.jp/houjin/npo_houjin/list/ledger/0005316.html</v>
      </c>
    </row>
    <row r="13" spans="1:22" ht="30" customHeight="1" x14ac:dyDescent="0.2">
      <c r="A13" s="3">
        <v>9</v>
      </c>
      <c r="B13" s="5" t="str">
        <f t="shared" si="13"/>
        <v>北マリアナ諸島環境保護団体</v>
      </c>
      <c r="C13" s="2" t="str">
        <f t="shared" si="0"/>
        <v>改善命令実施文書</v>
      </c>
      <c r="D13" s="2" t="str">
        <f t="shared" si="1"/>
        <v>市民への説明要請文書</v>
      </c>
      <c r="E13" s="2"/>
      <c r="F13" s="2"/>
      <c r="G13" s="2" t="str">
        <f t="shared" si="14"/>
        <v/>
      </c>
      <c r="H13" s="18"/>
      <c r="I13" s="16">
        <v>6807</v>
      </c>
      <c r="J13" s="14" t="s">
        <v>31</v>
      </c>
      <c r="K13" s="13">
        <v>20190717</v>
      </c>
      <c r="L13" s="6"/>
      <c r="M13" s="7">
        <v>1157</v>
      </c>
      <c r="N13" s="8" t="str">
        <f t="shared" si="15"/>
        <v>0000001157</v>
      </c>
      <c r="O13" s="9" t="str">
        <f t="shared" si="16"/>
        <v>0006807</v>
      </c>
      <c r="P13" s="10" t="str">
        <f t="shared" si="17"/>
        <v>20190717meirei0006807.pdf</v>
      </c>
      <c r="Q13" s="10" t="str">
        <f t="shared" si="18"/>
        <v>20190717m-yousei0006807.pdf</v>
      </c>
      <c r="R13" s="10" t="str">
        <f t="shared" si="19"/>
        <v>20190717m-kaitou0006807.pdf</v>
      </c>
      <c r="S13" s="10" t="str">
        <f t="shared" si="20"/>
        <v>http://www.seikatubunka.metro.tokyo.jp/houjin/npo_houjin/data/files/0000001157/20190717meirei0006807.pdf</v>
      </c>
      <c r="T13" s="10" t="str">
        <f t="shared" si="21"/>
        <v>http://www.seikatubunka.metro.tokyo.jp/houjin/npo_houjin/data/files/0000001157/20190717m-yousei0006807.pdf</v>
      </c>
      <c r="U13" s="10" t="str">
        <f t="shared" si="22"/>
        <v>http://www.seikatubunka.metro.tokyo.jp/houjin/npo_houjin/data/files/0000001157/20190717m-kaitou0006807.pdf</v>
      </c>
      <c r="V13" s="10" t="str">
        <f t="shared" si="23"/>
        <v>http://www.seikatubunka.metro.tokyo.jp/houjin/npo_houjin/list/ledger/0006807.html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20190717</vt:lpstr>
      <vt:lpstr>'20190717'!Print_Area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2019-08-08T04:29:56Z</cp:lastPrinted>
  <dcterms:created xsi:type="dcterms:W3CDTF">2018-09-20T02:15:30Z</dcterms:created>
  <dcterms:modified xsi:type="dcterms:W3CDTF">2019-08-09T04:09:04Z</dcterms:modified>
</cp:coreProperties>
</file>