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3855"/>
  </bookViews>
  <sheets>
    <sheet name="20181127" sheetId="9" r:id="rId1"/>
  </sheets>
  <definedNames>
    <definedName name="_xlnm.Print_Area" localSheetId="0">'20181127'!$A$1:$E$8</definedName>
  </definedNames>
  <calcPr calcId="145621"/>
</workbook>
</file>

<file path=xl/calcChain.xml><?xml version="1.0" encoding="utf-8"?>
<calcChain xmlns="http://schemas.openxmlformats.org/spreadsheetml/2006/main">
  <c r="O6" i="9" l="1"/>
  <c r="O7" i="9"/>
  <c r="O8" i="9"/>
  <c r="O5" i="9"/>
  <c r="L8" i="9" l="1"/>
  <c r="N8" i="9" s="1"/>
  <c r="K8" i="9"/>
  <c r="E8" i="9"/>
  <c r="L7" i="9"/>
  <c r="S7" i="9" s="1"/>
  <c r="B7" i="9" s="1"/>
  <c r="K7" i="9"/>
  <c r="E7" i="9"/>
  <c r="L6" i="9"/>
  <c r="S6" i="9" s="1"/>
  <c r="B6" i="9" s="1"/>
  <c r="K6" i="9"/>
  <c r="E6" i="9"/>
  <c r="S8" i="9" l="1"/>
  <c r="B8" i="9" s="1"/>
  <c r="R8" i="9"/>
  <c r="M6" i="9"/>
  <c r="P6" i="9" s="1"/>
  <c r="C6" i="9" s="1"/>
  <c r="N6" i="9"/>
  <c r="Q6" i="9" s="1"/>
  <c r="D6" i="9" s="1"/>
  <c r="M7" i="9"/>
  <c r="P7" i="9" s="1"/>
  <c r="C7" i="9" s="1"/>
  <c r="R6" i="9"/>
  <c r="N7" i="9"/>
  <c r="Q7" i="9" s="1"/>
  <c r="D7" i="9" s="1"/>
  <c r="M8" i="9"/>
  <c r="P8" i="9" s="1"/>
  <c r="C8" i="9" s="1"/>
  <c r="Q8" i="9"/>
  <c r="D8" i="9" s="1"/>
  <c r="R7" i="9"/>
  <c r="E5" i="9" l="1"/>
  <c r="L5" i="9" l="1"/>
  <c r="K5" i="9"/>
  <c r="R5" i="9" l="1"/>
  <c r="N5" i="9"/>
  <c r="Q5" i="9" s="1"/>
  <c r="S5" i="9"/>
  <c r="B5" i="9" s="1"/>
  <c r="M5" i="9"/>
  <c r="P5" i="9" s="1"/>
  <c r="C5" i="9" l="1"/>
  <c r="D5" i="9" l="1"/>
</calcChain>
</file>

<file path=xl/sharedStrings.xml><?xml version="1.0" encoding="utf-8"?>
<sst xmlns="http://schemas.openxmlformats.org/spreadsheetml/2006/main" count="24" uniqueCount="23">
  <si>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</si>
  <si>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</si>
  <si>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改善命令実施文書</t>
    <rPh sb="0" eb="2">
      <t>カイゼン</t>
    </rPh>
    <rPh sb="2" eb="4">
      <t>メイレイ</t>
    </rPh>
    <rPh sb="4" eb="6">
      <t>ジッシ</t>
    </rPh>
    <rPh sb="6" eb="8">
      <t>ブンショ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</si>
  <si>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</si>
  <si>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</si>
  <si>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</si>
  <si>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１　不利益処分の対象となる特定非営利活動法人</t>
    <phoneticPr fontId="1"/>
  </si>
  <si>
    <t>ページID
（10桁ゼロパディング）</t>
    <rPh sb="9" eb="10">
      <t>ケタ</t>
    </rPh>
    <phoneticPr fontId="1"/>
  </si>
  <si>
    <t>URL
（改善命令PDF）</t>
    <rPh sb="5" eb="7">
      <t>カイゼン</t>
    </rPh>
    <rPh sb="7" eb="9">
      <t>メイレイ</t>
    </rPh>
    <phoneticPr fontId="1"/>
  </si>
  <si>
    <t>URL
（説明要請PDF）</t>
    <rPh sb="5" eb="7">
      <t>セツメイ</t>
    </rPh>
    <rPh sb="7" eb="9">
      <t>ヨウセイ</t>
    </rPh>
    <phoneticPr fontId="1"/>
  </si>
  <si>
    <t>法人名</t>
    <rPh sb="0" eb="2">
      <t>ホウジン</t>
    </rPh>
    <rPh sb="2" eb="3">
      <t>メイ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</si>
  <si>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</si>
  <si>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</si>
  <si>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ページID</t>
    <phoneticPr fontId="1"/>
  </si>
  <si>
    <t>PDFファイル名
（改善命令）
yyyymmddmeirei0000000.pdf</t>
    <rPh sb="7" eb="8">
      <t>メイ</t>
    </rPh>
    <rPh sb="10" eb="12">
      <t>カイゼン</t>
    </rPh>
    <rPh sb="12" eb="14">
      <t>メイレイ</t>
    </rPh>
    <phoneticPr fontId="1"/>
  </si>
  <si>
    <t>PDFファイル名
（説明要請）
yyyymmddm-yousei0000000.pdf</t>
    <rPh sb="7" eb="8">
      <t>メイ</t>
    </rPh>
    <rPh sb="10" eb="12">
      <t>セツメイ</t>
    </rPh>
    <rPh sb="12" eb="14">
      <t>ヨウセイ</t>
    </rPh>
    <phoneticPr fontId="1"/>
  </si>
  <si>
    <t>回答文
（提出日）</t>
    <rPh sb="0" eb="2">
      <t>カイトウ</t>
    </rPh>
    <rPh sb="2" eb="3">
      <t>ブン</t>
    </rPh>
    <rPh sb="5" eb="7">
      <t>テイシュツ</t>
    </rPh>
    <rPh sb="7" eb="8">
      <t>ビ</t>
    </rPh>
    <phoneticPr fontId="1"/>
  </si>
  <si>
    <t>PDFファイル名
（回答文）
yyyymmddm-kaitou0000000.pdf</t>
    <rPh sb="7" eb="8">
      <t>メイ</t>
    </rPh>
    <rPh sb="10" eb="13">
      <t>カイトウブン</t>
    </rPh>
    <phoneticPr fontId="1"/>
  </si>
  <si>
    <t>URL
（回答文PDF）</t>
    <rPh sb="5" eb="8">
      <t>カイトウブン</t>
    </rPh>
    <phoneticPr fontId="1"/>
  </si>
  <si>
    <t>日台学生交流会</t>
    <phoneticPr fontId="1"/>
  </si>
  <si>
    <t>日本トータル・バランス・コンディショニング協会</t>
  </si>
  <si>
    <t>日本艶歌歌謡協会</t>
  </si>
  <si>
    <t>あそんで学ぶ環境と科学倶楽部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</si>
</sst>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00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58" fontId="2" fillId="0" borderId="1" xfId="1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4" fillId="4" borderId="1" xfId="0" quotePrefix="1" applyFont="1" applyFill="1" applyBorder="1">
      <alignment vertical="center"/>
    </xf>
    <xf numFmtId="176" fontId="0" fillId="5" borderId="1" xfId="0" quotePrefix="1" applyNumberFormat="1" applyFill="1" applyBorder="1">
      <alignment vertical="center"/>
    </xf>
    <xf numFmtId="176" fontId="0" fillId="5" borderId="1" xfId="0" quotePrefix="1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7" borderId="1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87828</xdr:colOff>
      <xdr:row>0</xdr:row>
      <xdr:rowOff>0</xdr:rowOff>
    </xdr:from>
    <xdr:to>
      <xdr:col>8</xdr:col>
      <xdr:colOff>1266825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46753" y="0"/>
          <a:ext cx="6922572" cy="449693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10</xdr:col>
      <xdr:colOff>95250</xdr:colOff>
      <xdr:row>0</xdr:row>
      <xdr:rowOff>0</xdr:rowOff>
    </xdr:from>
    <xdr:to>
      <xdr:col>18</xdr:col>
      <xdr:colOff>3265714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19553464" y="0"/>
          <a:ext cx="16328571" cy="460579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9</xdr:col>
      <xdr:colOff>80863</xdr:colOff>
      <xdr:row>0</xdr:row>
      <xdr:rowOff>0</xdr:rowOff>
    </xdr:from>
    <xdr:to>
      <xdr:col>9</xdr:col>
      <xdr:colOff>1166543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18328042" y="0"/>
          <a:ext cx="1085680" cy="460579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BreakPreview" zoomScaleNormal="55" zoomScaleSheetLayoutView="100" workbookViewId="0"/>
  </sheetViews>
  <sheetFormatPr defaultRowHeight="13.5"/>
  <cols>
    <col min="1" max="1" width="10.625" customWidth="1"/>
    <col min="2" max="2" width="62.75" customWidth="1"/>
    <col min="3" max="5" width="22.75" customWidth="1"/>
    <col min="6" max="6" width="22.75" hidden="1" customWidth="1"/>
    <col min="7" max="7" width="43.125" hidden="1" customWidth="1"/>
    <col min="8" max="8" width="9.5" hidden="1" customWidth="1"/>
    <col min="9" max="9" width="17.625" hidden="1" customWidth="1"/>
    <col min="10" max="10" width="15.875" hidden="1" customWidth="1"/>
    <col min="11" max="11" width="21.125" hidden="1" customWidth="1"/>
    <col min="12" max="12" width="22.75" hidden="1" customWidth="1"/>
    <col min="13" max="15" width="27.5" hidden="1" customWidth="1"/>
    <col min="16" max="19" width="44.25" hidden="1" customWidth="1"/>
    <col min="20" max="20" width="0" hidden="1" customWidth="1"/>
  </cols>
  <sheetData>
    <row r="1" spans="1:19">
      <c r="A1" t="s">
        <v>6</v>
      </c>
    </row>
    <row r="4" spans="1:19" ht="40.5">
      <c r="A4" s="1" t="s">
        <v>0</v>
      </c>
      <c r="B4" s="1" t="s">
        <v>1</v>
      </c>
      <c r="C4" s="1" t="s">
        <v>2</v>
      </c>
      <c r="D4" s="1" t="s">
        <v>3</v>
      </c>
      <c r="E4" s="4" t="s">
        <v>16</v>
      </c>
      <c r="F4" s="1" t="s">
        <v>4</v>
      </c>
      <c r="G4" s="1" t="s">
        <v>10</v>
      </c>
      <c r="H4" s="1" t="s">
        <v>5</v>
      </c>
      <c r="I4" s="4" t="s">
        <v>16</v>
      </c>
      <c r="J4" s="1" t="s">
        <v>13</v>
      </c>
      <c r="K4" s="4" t="s">
        <v>7</v>
      </c>
      <c r="L4" s="4" t="s">
        <v>12</v>
      </c>
      <c r="M4" s="4" t="s">
        <v>14</v>
      </c>
      <c r="N4" s="4" t="s">
        <v>15</v>
      </c>
      <c r="O4" s="4" t="s">
        <v>17</v>
      </c>
      <c r="P4" s="1" t="s">
        <v>8</v>
      </c>
      <c r="Q4" s="1" t="s">
        <v>9</v>
      </c>
      <c r="R4" s="4" t="s">
        <v>18</v>
      </c>
      <c r="S4" s="1" t="s">
        <v>11</v>
      </c>
    </row>
    <row r="5" spans="1:19" ht="30" customHeight="1">
      <c r="A5" s="3">
        <v>1</v>
      </c>
      <c r="B5" s="5" t="str">
        <f>HYPERLINK(S5,G5)</f>
        <v>日台学生交流会</v>
      </c>
      <c r="C5" s="2" t="str">
        <f>HYPERLINK(P5,C$4)</f>
        <v>改善命令実施文書</v>
      </c>
      <c r="D5" s="2" t="str">
        <f>HYPERLINK(Q5,D$4)</f>
        <v>市民への説明要請文書</v>
      </c>
      <c r="E5" s="2" t="str">
        <f>IF(ISBLANK(I5),"",HYPERLINK(R5,TEXT(I5,"gggy年m月d日")))</f>
        <v/>
      </c>
      <c r="F5" s="11">
        <v>93032</v>
      </c>
      <c r="G5" s="12" t="s">
        <v>19</v>
      </c>
      <c r="H5" s="13">
        <v>20181127</v>
      </c>
      <c r="I5" s="6"/>
      <c r="J5" s="7">
        <v>1157</v>
      </c>
      <c r="K5" s="8" t="str">
        <f>TEXT(J5,"0000000000")</f>
        <v>0000001157</v>
      </c>
      <c r="L5" s="9" t="str">
        <f>TEXT(F5,"0000000")</f>
        <v>0093032</v>
      </c>
      <c r="M5" s="10" t="str">
        <f>H5&amp;"meirei"&amp;L5&amp;".pdf"</f>
        <v>20181127meirei0093032.pdf</v>
      </c>
      <c r="N5" s="10" t="str">
        <f>H5&amp;"m-yousei"&amp;L5&amp;".pdf"</f>
        <v>20181127m-yousei0093032.pdf</v>
      </c>
      <c r="O5" s="10" t="str">
        <f>H5&amp;"m-kaitou"&amp;L5&amp;".pdf"</f>
        <v>20181127m-kaitou0093032.pdf</v>
      </c>
      <c r="P5" s="10" t="str">
        <f>"http://www.seikatubunka.metro.tokyo.jp/houjin/npo_houjin/data/files/"&amp;K5&amp;"/"&amp;M5</f>
        <v>http://www.seikatubunka.metro.tokyo.jp/houjin/npo_houjin/data/files/0000001157/20181127meirei0093032.pdf</v>
      </c>
      <c r="Q5" s="10" t="str">
        <f>"http://www.seikatubunka.metro.tokyo.jp/houjin/npo_houjin/data/files/"&amp;K5&amp;"/"&amp;N5</f>
        <v>http://www.seikatubunka.metro.tokyo.jp/houjin/npo_houjin/data/files/0000001157/20181127m-yousei0093032.pdf</v>
      </c>
      <c r="R5" s="10" t="str">
        <f>"http://www.seikatubunka.metro.tokyo.jp/houjin/npo_houjin/data/files/"&amp;K5&amp;"/"&amp;O5</f>
        <v>http://www.seikatubunka.metro.tokyo.jp/houjin/npo_houjin/data/files/0000001157/20181127m-kaitou0093032.pdf</v>
      </c>
      <c r="S5" s="10" t="str">
        <f>"http://www.seikatubunka.metro.tokyo.jp/houjin/npo_houjin/list/ledger/"&amp;L5&amp;".html"</f>
        <v>http://www.seikatubunka.metro.tokyo.jp/houjin/npo_houjin/list/ledger/0093032.html</v>
      </c>
    </row>
    <row r="6" spans="1:19" ht="30" customHeight="1">
      <c r="A6" s="3">
        <v>2</v>
      </c>
      <c r="B6" s="5" t="str">
        <f t="shared" ref="B6:B8" si="0">HYPERLINK(S6,G6)</f>
        <v>日本トータル・バランス・コンディショニング協会</v>
      </c>
      <c r="C6" s="2" t="str">
        <f t="shared" ref="C6:C8" si="1">HYPERLINK(P6,C$4)</f>
        <v>改善命令実施文書</v>
      </c>
      <c r="D6" s="2" t="str">
        <f t="shared" ref="D6:D8" si="2">HYPERLINK(Q6,D$4)</f>
        <v>市民への説明要請文書</v>
      </c>
      <c r="E6" s="2" t="str">
        <f t="shared" ref="E6:E8" si="3">IF(ISBLANK(I6),"",HYPERLINK(R6,TEXT(I6,"gggy年m月d日")))</f>
        <v/>
      </c>
      <c r="F6" s="11">
        <v>7947</v>
      </c>
      <c r="G6" s="14" t="s">
        <v>20</v>
      </c>
      <c r="H6" s="13">
        <v>20181127</v>
      </c>
      <c r="I6" s="6"/>
      <c r="J6" s="7">
        <v>1157</v>
      </c>
      <c r="K6" s="8" t="str">
        <f t="shared" ref="K6:K8" si="4">TEXT(J6,"0000000000")</f>
        <v>0000001157</v>
      </c>
      <c r="L6" s="9" t="str">
        <f t="shared" ref="L6:L8" si="5">TEXT(F6,"0000000")</f>
        <v>0007947</v>
      </c>
      <c r="M6" s="10" t="str">
        <f t="shared" ref="M6:M8" si="6">H6&amp;"meirei"&amp;L6&amp;".pdf"</f>
        <v>20181127meirei0007947.pdf</v>
      </c>
      <c r="N6" s="10" t="str">
        <f t="shared" ref="N6:N8" si="7">H6&amp;"m-yousei"&amp;L6&amp;".pdf"</f>
        <v>20181127m-yousei0007947.pdf</v>
      </c>
      <c r="O6" s="10" t="str">
        <f t="shared" ref="O6:O8" si="8">H6&amp;"m-kaitou"&amp;L6&amp;".pdf"</f>
        <v>20181127m-kaitou0007947.pdf</v>
      </c>
      <c r="P6" s="10" t="str">
        <f t="shared" ref="P6:P8" si="9">"http://www.seikatubunka.metro.tokyo.jp/houjin/npo_houjin/data/files/"&amp;K6&amp;"/"&amp;M6</f>
        <v>http://www.seikatubunka.metro.tokyo.jp/houjin/npo_houjin/data/files/0000001157/20181127meirei0007947.pdf</v>
      </c>
      <c r="Q6" s="10" t="str">
        <f t="shared" ref="Q6:Q8" si="10">"http://www.seikatubunka.metro.tokyo.jp/houjin/npo_houjin/data/files/"&amp;K6&amp;"/"&amp;N6</f>
        <v>http://www.seikatubunka.metro.tokyo.jp/houjin/npo_houjin/data/files/0000001157/20181127m-yousei0007947.pdf</v>
      </c>
      <c r="R6" s="10" t="str">
        <f t="shared" ref="R6:R8" si="11">"http://www.seikatubunka.metro.tokyo.jp/houjin/npo_houjin/data/files/"&amp;K6&amp;"/"&amp;O6</f>
        <v>http://www.seikatubunka.metro.tokyo.jp/houjin/npo_houjin/data/files/0000001157/20181127m-kaitou0007947.pdf</v>
      </c>
      <c r="S6" s="10" t="str">
        <f t="shared" ref="S6:S8" si="12">"http://www.seikatubunka.metro.tokyo.jp/houjin/npo_houjin/list/ledger/"&amp;L6&amp;".html"</f>
        <v>http://www.seikatubunka.metro.tokyo.jp/houjin/npo_houjin/list/ledger/0007947.html</v>
      </c>
    </row>
    <row r="7" spans="1:19" ht="30" customHeight="1">
      <c r="A7" s="3">
        <v>3</v>
      </c>
      <c r="B7" s="5" t="str">
        <f t="shared" si="0"/>
        <v>日本艶歌歌謡協会</v>
      </c>
      <c r="C7" s="2" t="str">
        <f t="shared" si="1"/>
        <v>改善命令実施文書</v>
      </c>
      <c r="D7" s="2" t="str">
        <f t="shared" si="2"/>
        <v>市民への説明要請文書</v>
      </c>
      <c r="E7" s="2" t="str">
        <f t="shared" si="3"/>
        <v/>
      </c>
      <c r="F7" s="15">
        <v>91568</v>
      </c>
      <c r="G7" s="14" t="s">
        <v>21</v>
      </c>
      <c r="H7" s="13">
        <v>20181127</v>
      </c>
      <c r="I7" s="6"/>
      <c r="J7" s="7">
        <v>1157</v>
      </c>
      <c r="K7" s="8" t="str">
        <f t="shared" si="4"/>
        <v>0000001157</v>
      </c>
      <c r="L7" s="9" t="str">
        <f t="shared" si="5"/>
        <v>0091568</v>
      </c>
      <c r="M7" s="10" t="str">
        <f t="shared" si="6"/>
        <v>20181127meirei0091568.pdf</v>
      </c>
      <c r="N7" s="10" t="str">
        <f t="shared" si="7"/>
        <v>20181127m-yousei0091568.pdf</v>
      </c>
      <c r="O7" s="10" t="str">
        <f t="shared" si="8"/>
        <v>20181127m-kaitou0091568.pdf</v>
      </c>
      <c r="P7" s="10" t="str">
        <f t="shared" si="9"/>
        <v>http://www.seikatubunka.metro.tokyo.jp/houjin/npo_houjin/data/files/0000001157/20181127meirei0091568.pdf</v>
      </c>
      <c r="Q7" s="10" t="str">
        <f t="shared" si="10"/>
        <v>http://www.seikatubunka.metro.tokyo.jp/houjin/npo_houjin/data/files/0000001157/20181127m-yousei0091568.pdf</v>
      </c>
      <c r="R7" s="10" t="str">
        <f t="shared" si="11"/>
        <v>http://www.seikatubunka.metro.tokyo.jp/houjin/npo_houjin/data/files/0000001157/20181127m-kaitou0091568.pdf</v>
      </c>
      <c r="S7" s="10" t="str">
        <f t="shared" si="12"/>
        <v>http://www.seikatubunka.metro.tokyo.jp/houjin/npo_houjin/list/ledger/0091568.html</v>
      </c>
    </row>
    <row r="8" spans="1:19" ht="30" customHeight="1">
      <c r="A8" s="3">
        <v>4</v>
      </c>
      <c r="B8" s="5" t="str">
        <f t="shared" si="0"/>
        <v>あそんで学ぶ環境と科学倶楽部</v>
      </c>
      <c r="C8" s="2" t="str">
        <f t="shared" si="1"/>
        <v>改善命令実施文書</v>
      </c>
      <c r="D8" s="2" t="str">
        <f t="shared" si="2"/>
        <v>市民への説明要請文書</v>
      </c>
      <c r="E8" s="2" t="str">
        <f t="shared" si="3"/>
        <v/>
      </c>
      <c r="F8" s="16">
        <v>5182</v>
      </c>
      <c r="G8" s="14" t="s">
        <v>22</v>
      </c>
      <c r="H8" s="13">
        <v>20181127</v>
      </c>
      <c r="I8" s="6"/>
      <c r="J8" s="7">
        <v>1157</v>
      </c>
      <c r="K8" s="8" t="str">
        <f t="shared" si="4"/>
        <v>0000001157</v>
      </c>
      <c r="L8" s="9" t="str">
        <f t="shared" si="5"/>
        <v>0005182</v>
      </c>
      <c r="M8" s="10" t="str">
        <f t="shared" si="6"/>
        <v>20181127meirei0005182.pdf</v>
      </c>
      <c r="N8" s="10" t="str">
        <f t="shared" si="7"/>
        <v>20181127m-yousei0005182.pdf</v>
      </c>
      <c r="O8" s="10" t="str">
        <f t="shared" si="8"/>
        <v>20181127m-kaitou0005182.pdf</v>
      </c>
      <c r="P8" s="10" t="str">
        <f t="shared" si="9"/>
        <v>http://www.seikatubunka.metro.tokyo.jp/houjin/npo_houjin/data/files/0000001157/20181127meirei0005182.pdf</v>
      </c>
      <c r="Q8" s="10" t="str">
        <f t="shared" si="10"/>
        <v>http://www.seikatubunka.metro.tokyo.jp/houjin/npo_houjin/data/files/0000001157/20181127m-yousei0005182.pdf</v>
      </c>
      <c r="R8" s="10" t="str">
        <f t="shared" si="11"/>
        <v>http://www.seikatubunka.metro.tokyo.jp/houjin/npo_houjin/data/files/0000001157/20181127m-kaitou0005182.pdf</v>
      </c>
      <c r="S8" s="10" t="str">
        <f t="shared" si="12"/>
        <v>http://www.seikatubunka.metro.tokyo.jp/houjin/npo_houjin/list/ledger/0005182.html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20181127</vt:lpstr>
      <vt:lpstr>'20181127'!Print_Area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2018-12-25T12:19:48Z</cp:lastPrinted>
  <dcterms:created xsi:type="dcterms:W3CDTF">2018-09-20T02:15:30Z</dcterms:created>
  <dcterms:modified xsi:type="dcterms:W3CDTF">2019-02-20T05:45:36Z</dcterms:modified>
</cp:coreProperties>
</file>