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40" windowWidth="20520" windowHeight="3750"/>
  </bookViews>
  <sheets>
    <sheet name="20180614" sheetId="9" r:id="rId1"/>
  </sheets>
  <definedNames>
    <definedName name="_xlnm.Print_Area" localSheetId="0">'20180614'!$A$1:$E$9</definedName>
  </definedNames>
  <calcPr calcId="145621"/>
</workbook>
</file>

<file path=xl/calcChain.xml><?xml version="1.0" encoding="utf-8"?>
<calcChain xmlns="http://schemas.openxmlformats.org/spreadsheetml/2006/main">
  <c r="L9" i="9" l="1"/>
  <c r="S9" i="9" s="1"/>
  <c r="B9" i="9" s="1"/>
  <c r="K9" i="9"/>
  <c r="I9" i="9"/>
  <c r="Q8" i="9"/>
  <c r="N8" i="9"/>
  <c r="M8" i="9"/>
  <c r="P8" i="9" s="1"/>
  <c r="C8" i="9" s="1"/>
  <c r="L8" i="9"/>
  <c r="S8" i="9" s="1"/>
  <c r="B8" i="9" s="1"/>
  <c r="K8" i="9"/>
  <c r="D8" i="9"/>
  <c r="S7" i="9"/>
  <c r="R7" i="9"/>
  <c r="E7" i="9" s="1"/>
  <c r="O7" i="9"/>
  <c r="N7" i="9"/>
  <c r="Q7" i="9" s="1"/>
  <c r="D7" i="9" s="1"/>
  <c r="M7" i="9"/>
  <c r="P7" i="9" s="1"/>
  <c r="C7" i="9" s="1"/>
  <c r="L7" i="9"/>
  <c r="K7" i="9"/>
  <c r="B7" i="9"/>
  <c r="S6" i="9"/>
  <c r="O6" i="9"/>
  <c r="R6" i="9" s="1"/>
  <c r="L6" i="9"/>
  <c r="N6" i="9" s="1"/>
  <c r="Q6" i="9" s="1"/>
  <c r="D6" i="9" s="1"/>
  <c r="K6" i="9"/>
  <c r="B6" i="9"/>
  <c r="M9" i="9" l="1"/>
  <c r="P9" i="9" s="1"/>
  <c r="C9" i="9" s="1"/>
  <c r="M6" i="9"/>
  <c r="P6" i="9" s="1"/>
  <c r="C6" i="9" s="1"/>
  <c r="O8" i="9"/>
  <c r="R8" i="9" s="1"/>
  <c r="N9" i="9"/>
  <c r="Q9" i="9" s="1"/>
  <c r="D9" i="9" s="1"/>
  <c r="E8" i="9"/>
  <c r="E6" i="9"/>
  <c r="O9" i="9"/>
  <c r="R9" i="9" s="1"/>
  <c r="E9" i="9" s="1"/>
  <c r="L5" i="9"/>
  <c r="K5" i="9"/>
  <c r="O5" i="9" l="1"/>
  <c r="R5" i="9" s="1"/>
  <c r="E5" i="9" s="1"/>
  <c r="N5" i="9"/>
  <c r="Q5" i="9" s="1"/>
  <c r="M5" i="9"/>
  <c r="P5" i="9" s="1"/>
  <c r="S5" i="9"/>
  <c r="B5" i="9"/>
  <c r="C5" i="9" l="1"/>
  <c r="D5" i="9"/>
</calcChain>
</file>

<file path=xl/sharedStrings.xml><?xml version="1.0" encoding="utf-8"?>
<sst xmlns="http://schemas.openxmlformats.org/spreadsheetml/2006/main" count="25" uniqueCount="23">
  <si>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</si>
  <si>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</si>
  <si>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</si>
  <si>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</si>
  <si>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</si>
  <si>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</si>
  <si>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</si>
  <si>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</si>
  <si>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</si>
  <si>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</si>
  <si>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</si>
  <si>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</si>
  <si>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</si>
  <si>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</si>
  <si>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</si>
  <si>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</si>
  <si>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</si>
  <si>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</si>
  <si>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障害者サポートぶんきょう</t>
    <rPh sb="0" eb="3">
      <t>ショウガイシャ</t>
    </rPh>
    <phoneticPr fontId="1"/>
  </si>
  <si>
    <t>日台学生交流会</t>
    <rPh sb="0" eb="2">
      <t>ニッタイ</t>
    </rPh>
    <rPh sb="2" eb="4">
      <t>ガクセイ</t>
    </rPh>
    <rPh sb="4" eb="7">
      <t>コウリュウカイ</t>
    </rPh>
    <phoneticPr fontId="1"/>
  </si>
  <si>
    <t>ガーナ農林工芸振興協会</t>
    <rPh sb="3" eb="5">
      <t>ノウリン</t>
    </rPh>
    <rPh sb="5" eb="7">
      <t>コウゲイ</t>
    </rPh>
    <rPh sb="7" eb="9">
      <t>シンコウ</t>
    </rPh>
    <rPh sb="9" eb="11">
      <t>キョウカイ</t>
    </rPh>
    <phoneticPr fontId="1"/>
  </si>
  <si>
    <t>日本トータル・バランス・コンディショニング協会</t>
    <rPh sb="0" eb="2">
      <t>ニホン</t>
    </rPh>
    <rPh sb="21" eb="23">
      <t>キョウカイ</t>
    </rPh>
    <phoneticPr fontId="1"/>
  </si>
  <si>
    <t>日本艶歌歌謡協会</t>
    <rPh sb="0" eb="2">
      <t>ニホン</t>
    </rPh>
    <rPh sb="2" eb="4">
      <t>エンカ</t>
    </rPh>
    <rPh sb="4" eb="6">
      <t>カヨウ</t>
    </rPh>
    <rPh sb="6" eb="8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</si>
</sst>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121227</xdr:colOff>
      <xdr:row>0</xdr:row>
      <xdr:rowOff>0</xdr:rowOff>
    </xdr:from>
    <xdr:to>
      <xdr:col>8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128649</xdr:colOff>
      <xdr:row>0</xdr:row>
      <xdr:rowOff>0</xdr:rowOff>
    </xdr:from>
    <xdr:to>
      <xdr:col>18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114262</xdr:colOff>
      <xdr:row>0</xdr:row>
      <xdr:rowOff>0</xdr:rowOff>
    </xdr:from>
    <xdr:to>
      <xdr:col>9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view="pageBreakPreview" zoomScaleNormal="70" zoomScaleSheetLayoutView="100" workbookViewId="0"/>
  </sheetViews>
  <sheetFormatPr defaultRowHeight="13.5"/>
  <cols>
    <col min="1" max="1" width="10.625" customWidth="1"/>
    <col min="2" max="2" width="62.75" customWidth="1"/>
    <col min="3" max="5" width="22.75" customWidth="1"/>
    <col min="6" max="6" width="22.75" hidden="1" customWidth="1"/>
    <col min="7" max="7" width="43.125" hidden="1" customWidth="1"/>
    <col min="8" max="8" width="9.5" hidden="1" customWidth="1"/>
    <col min="9" max="9" width="17.625" hidden="1" customWidth="1"/>
    <col min="10" max="10" width="15.875" hidden="1" customWidth="1"/>
    <col min="11" max="11" width="21.125" hidden="1" customWidth="1"/>
    <col min="12" max="12" width="22.75" hidden="1" customWidth="1"/>
    <col min="13" max="15" width="27.5" hidden="1" customWidth="1"/>
    <col min="16" max="19" width="44.25" hidden="1" customWidth="1"/>
    <col min="20" max="20" width="9" customWidth="1"/>
  </cols>
  <sheetData>
    <row r="1" spans="1:19">
      <c r="A1" t="s">
        <v>5</v>
      </c>
    </row>
    <row r="4" spans="1:19" ht="40.5">
      <c r="A4" s="1" t="s">
        <v>0</v>
      </c>
      <c r="B4" s="1" t="s">
        <v>1</v>
      </c>
      <c r="C4" s="1" t="s">
        <v>10</v>
      </c>
      <c r="D4" s="1" t="s">
        <v>2</v>
      </c>
      <c r="E4" s="4" t="s">
        <v>13</v>
      </c>
      <c r="F4" s="1" t="s">
        <v>3</v>
      </c>
      <c r="G4" s="1" t="s">
        <v>1</v>
      </c>
      <c r="H4" s="1" t="s">
        <v>4</v>
      </c>
      <c r="I4" s="4" t="s">
        <v>13</v>
      </c>
      <c r="J4" s="1" t="s">
        <v>12</v>
      </c>
      <c r="K4" s="4" t="s">
        <v>6</v>
      </c>
      <c r="L4" s="4" t="s">
        <v>9</v>
      </c>
      <c r="M4" s="4" t="s">
        <v>15</v>
      </c>
      <c r="N4" s="4" t="s">
        <v>17</v>
      </c>
      <c r="O4" s="4" t="s">
        <v>16</v>
      </c>
      <c r="P4" s="4" t="s">
        <v>11</v>
      </c>
      <c r="Q4" s="4" t="s">
        <v>7</v>
      </c>
      <c r="R4" s="4" t="s">
        <v>14</v>
      </c>
      <c r="S4" s="4" t="s">
        <v>8</v>
      </c>
    </row>
    <row r="5" spans="1:19" ht="30" customHeight="1">
      <c r="A5" s="3">
        <v>1</v>
      </c>
      <c r="B5" s="5" t="str">
        <f>HYPERLINK(S5,G5)</f>
        <v>障害者サポートぶんきょう</v>
      </c>
      <c r="C5" s="6" t="str">
        <f>HYPERLINK(P5,C$4)</f>
        <v>業務等報告徴収実施文書</v>
      </c>
      <c r="D5" s="6" t="str">
        <f>HYPERLINK(Q5,D$4)</f>
        <v>市民への説明要請文書</v>
      </c>
      <c r="E5" s="2" t="str">
        <f>IF(ISBLANK(I5),"",HYPERLINK(R5,TEXT(I5,"gggy年m月d日")))</f>
        <v/>
      </c>
      <c r="F5" s="13">
        <v>7080</v>
      </c>
      <c r="G5" s="13" t="s">
        <v>18</v>
      </c>
      <c r="H5" s="14">
        <v>20181019</v>
      </c>
      <c r="I5" s="7"/>
      <c r="J5" s="8">
        <v>1157</v>
      </c>
      <c r="K5" s="9" t="str">
        <f>TEXT(J5,"0000000000")</f>
        <v>0000001157</v>
      </c>
      <c r="L5" s="10" t="str">
        <f>TEXT(F5,"0000000")</f>
        <v>0007080</v>
      </c>
      <c r="M5" s="11" t="str">
        <f>H5&amp;"houkoku"&amp;L5&amp;".pdf"</f>
        <v>20181019houkoku0007080.pdf</v>
      </c>
      <c r="N5" s="11" t="str">
        <f>H5&amp;"h-yousei"&amp;L5&amp;".pdf"</f>
        <v>20181019h-yousei0007080.pdf</v>
      </c>
      <c r="O5" s="12" t="str">
        <f>H5&amp;"h-kaitou"&amp;L5&amp;".pdf"</f>
        <v>20181019h-kaitou0007080.pdf</v>
      </c>
      <c r="P5" s="12" t="str">
        <f>"http://www.seikatubunka.metro.tokyo.jp/houjin/npo_houjin/data/files/"&amp;K5&amp;"/"&amp;M5</f>
        <v>http://www.seikatubunka.metro.tokyo.jp/houjin/npo_houjin/data/files/0000001157/20181019houkoku0007080.pdf</v>
      </c>
      <c r="Q5" s="12" t="str">
        <f>"http://www.seikatubunka.metro.tokyo.jp/houjin/npo_houjin/data/files/"&amp;K5&amp;"/"&amp;N5</f>
        <v>http://www.seikatubunka.metro.tokyo.jp/houjin/npo_houjin/data/files/0000001157/20181019h-yousei0007080.pdf</v>
      </c>
      <c r="R5" s="12" t="str">
        <f>"http://www.seikatubunka.metro.tokyo.jp/houjin/npo_houjin/data/files/"&amp;K5&amp;"/"&amp;O5</f>
        <v>http://www.seikatubunka.metro.tokyo.jp/houjin/npo_houjin/data/files/0000001157/20181019h-kaitou0007080.pdf</v>
      </c>
      <c r="S5" s="12" t="str">
        <f>"http://www.seikatubunka.metro.tokyo.jp/houjin/npo_houjin/list/ledger/"&amp;L5&amp;".html"</f>
        <v>http://www.seikatubunka.metro.tokyo.jp/houjin/npo_houjin/list/ledger/0007080.html</v>
      </c>
    </row>
    <row r="6" spans="1:19" ht="30" customHeight="1">
      <c r="A6" s="3">
        <v>2</v>
      </c>
      <c r="B6" s="5" t="str">
        <f t="shared" ref="B6:B9" si="0">HYPERLINK(S6,G6)</f>
        <v>日台学生交流会</v>
      </c>
      <c r="C6" s="6" t="str">
        <f t="shared" ref="C6:C9" si="1">HYPERLINK(P6,C$4)</f>
        <v>業務等報告徴収実施文書</v>
      </c>
      <c r="D6" s="6" t="str">
        <f t="shared" ref="D6:D9" si="2">HYPERLINK(Q6,D$4)</f>
        <v>市民への説明要請文書</v>
      </c>
      <c r="E6" s="2" t="str">
        <f t="shared" ref="E6:E9" si="3">IF(ISBLANK(I6),"",HYPERLINK(R6,TEXT(I6,"gggy年m月d日")))</f>
        <v/>
      </c>
      <c r="F6" s="13">
        <v>93032</v>
      </c>
      <c r="G6" s="13" t="s">
        <v>19</v>
      </c>
      <c r="H6" s="14">
        <v>20181019</v>
      </c>
      <c r="I6" s="7"/>
      <c r="J6" s="8">
        <v>1157</v>
      </c>
      <c r="K6" s="9" t="str">
        <f t="shared" ref="K6:K9" si="4">TEXT(J6,"0000000000")</f>
        <v>0000001157</v>
      </c>
      <c r="L6" s="10" t="str">
        <f t="shared" ref="L6:L9" si="5">TEXT(F6,"0000000")</f>
        <v>0093032</v>
      </c>
      <c r="M6" s="11" t="str">
        <f t="shared" ref="M6:M9" si="6">H6&amp;"houkoku"&amp;L6&amp;".pdf"</f>
        <v>20181019houkoku0093032.pdf</v>
      </c>
      <c r="N6" s="11" t="str">
        <f t="shared" ref="N6:N9" si="7">H6&amp;"h-yousei"&amp;L6&amp;".pdf"</f>
        <v>20181019h-yousei0093032.pdf</v>
      </c>
      <c r="O6" s="12" t="str">
        <f t="shared" ref="O6:O9" si="8">H6&amp;"h-kaitou"&amp;L6&amp;".pdf"</f>
        <v>20181019h-kaitou0093032.pdf</v>
      </c>
      <c r="P6" s="12" t="str">
        <f t="shared" ref="P6:P9" si="9">"http://www.seikatubunka.metro.tokyo.jp/houjin/npo_houjin/data/files/"&amp;K6&amp;"/"&amp;M6</f>
        <v>http://www.seikatubunka.metro.tokyo.jp/houjin/npo_houjin/data/files/0000001157/20181019houkoku0093032.pdf</v>
      </c>
      <c r="Q6" s="12" t="str">
        <f t="shared" ref="Q6:Q9" si="10">"http://www.seikatubunka.metro.tokyo.jp/houjin/npo_houjin/data/files/"&amp;K6&amp;"/"&amp;N6</f>
        <v>http://www.seikatubunka.metro.tokyo.jp/houjin/npo_houjin/data/files/0000001157/20181019h-yousei0093032.pdf</v>
      </c>
      <c r="R6" s="12" t="str">
        <f t="shared" ref="R6:R9" si="11">"http://www.seikatubunka.metro.tokyo.jp/houjin/npo_houjin/data/files/"&amp;K6&amp;"/"&amp;O6</f>
        <v>http://www.seikatubunka.metro.tokyo.jp/houjin/npo_houjin/data/files/0000001157/20181019h-kaitou0093032.pdf</v>
      </c>
      <c r="S6" s="12" t="str">
        <f t="shared" ref="S6:S9" si="12">"http://www.seikatubunka.metro.tokyo.jp/houjin/npo_houjin/list/ledger/"&amp;L6&amp;".html"</f>
        <v>http://www.seikatubunka.metro.tokyo.jp/houjin/npo_houjin/list/ledger/0093032.html</v>
      </c>
    </row>
    <row r="7" spans="1:19" ht="30" customHeight="1">
      <c r="A7" s="3">
        <v>3</v>
      </c>
      <c r="B7" s="5" t="str">
        <f t="shared" si="0"/>
        <v>ガーナ農林工芸振興協会</v>
      </c>
      <c r="C7" s="6" t="str">
        <f t="shared" si="1"/>
        <v>業務等報告徴収実施文書</v>
      </c>
      <c r="D7" s="6" t="str">
        <f t="shared" si="2"/>
        <v>市民への説明要請文書</v>
      </c>
      <c r="E7" s="2" t="str">
        <f t="shared" si="3"/>
        <v/>
      </c>
      <c r="F7" s="15">
        <v>8195</v>
      </c>
      <c r="G7" s="15" t="s">
        <v>20</v>
      </c>
      <c r="H7" s="14">
        <v>20181019</v>
      </c>
      <c r="I7" s="7"/>
      <c r="J7" s="8">
        <v>1157</v>
      </c>
      <c r="K7" s="9" t="str">
        <f t="shared" si="4"/>
        <v>0000001157</v>
      </c>
      <c r="L7" s="10" t="str">
        <f t="shared" si="5"/>
        <v>0008195</v>
      </c>
      <c r="M7" s="11" t="str">
        <f t="shared" si="6"/>
        <v>20181019houkoku0008195.pdf</v>
      </c>
      <c r="N7" s="11" t="str">
        <f t="shared" si="7"/>
        <v>20181019h-yousei0008195.pdf</v>
      </c>
      <c r="O7" s="12" t="str">
        <f t="shared" si="8"/>
        <v>20181019h-kaitou0008195.pdf</v>
      </c>
      <c r="P7" s="12" t="str">
        <f t="shared" si="9"/>
        <v>http://www.seikatubunka.metro.tokyo.jp/houjin/npo_houjin/data/files/0000001157/20181019houkoku0008195.pdf</v>
      </c>
      <c r="Q7" s="12" t="str">
        <f t="shared" si="10"/>
        <v>http://www.seikatubunka.metro.tokyo.jp/houjin/npo_houjin/data/files/0000001157/20181019h-yousei0008195.pdf</v>
      </c>
      <c r="R7" s="12" t="str">
        <f t="shared" si="11"/>
        <v>http://www.seikatubunka.metro.tokyo.jp/houjin/npo_houjin/data/files/0000001157/20181019h-kaitou0008195.pdf</v>
      </c>
      <c r="S7" s="12" t="str">
        <f t="shared" si="12"/>
        <v>http://www.seikatubunka.metro.tokyo.jp/houjin/npo_houjin/list/ledger/0008195.html</v>
      </c>
    </row>
    <row r="8" spans="1:19" ht="30" customHeight="1">
      <c r="A8" s="3">
        <v>4</v>
      </c>
      <c r="B8" s="5" t="str">
        <f t="shared" si="0"/>
        <v>日本トータル・バランス・コンディショニング協会</v>
      </c>
      <c r="C8" s="6" t="str">
        <f t="shared" si="1"/>
        <v>業務等報告徴収実施文書</v>
      </c>
      <c r="D8" s="6" t="str">
        <f t="shared" si="2"/>
        <v>市民への説明要請文書</v>
      </c>
      <c r="E8" s="2" t="str">
        <f t="shared" si="3"/>
        <v/>
      </c>
      <c r="F8" s="13">
        <v>7947</v>
      </c>
      <c r="G8" s="13" t="s">
        <v>21</v>
      </c>
      <c r="H8" s="14">
        <v>20181019</v>
      </c>
      <c r="I8" s="7"/>
      <c r="J8" s="8">
        <v>1157</v>
      </c>
      <c r="K8" s="9" t="str">
        <f t="shared" si="4"/>
        <v>0000001157</v>
      </c>
      <c r="L8" s="10" t="str">
        <f t="shared" si="5"/>
        <v>0007947</v>
      </c>
      <c r="M8" s="11" t="str">
        <f t="shared" si="6"/>
        <v>20181019houkoku0007947.pdf</v>
      </c>
      <c r="N8" s="11" t="str">
        <f t="shared" si="7"/>
        <v>20181019h-yousei0007947.pdf</v>
      </c>
      <c r="O8" s="12" t="str">
        <f t="shared" si="8"/>
        <v>20181019h-kaitou0007947.pdf</v>
      </c>
      <c r="P8" s="12" t="str">
        <f t="shared" si="9"/>
        <v>http://www.seikatubunka.metro.tokyo.jp/houjin/npo_houjin/data/files/0000001157/20181019houkoku0007947.pdf</v>
      </c>
      <c r="Q8" s="12" t="str">
        <f t="shared" si="10"/>
        <v>http://www.seikatubunka.metro.tokyo.jp/houjin/npo_houjin/data/files/0000001157/20181019h-yousei0007947.pdf</v>
      </c>
      <c r="R8" s="12" t="str">
        <f t="shared" si="11"/>
        <v>http://www.seikatubunka.metro.tokyo.jp/houjin/npo_houjin/data/files/0000001157/20181019h-kaitou0007947.pdf</v>
      </c>
      <c r="S8" s="12" t="str">
        <f t="shared" si="12"/>
        <v>http://www.seikatubunka.metro.tokyo.jp/houjin/npo_houjin/list/ledger/0007947.html</v>
      </c>
    </row>
    <row r="9" spans="1:19" ht="30" customHeight="1">
      <c r="A9" s="3">
        <v>5</v>
      </c>
      <c r="B9" s="5" t="str">
        <f t="shared" si="0"/>
        <v>日本艶歌歌謡協会</v>
      </c>
      <c r="C9" s="6" t="str">
        <f t="shared" si="1"/>
        <v>業務等報告徴収実施文書</v>
      </c>
      <c r="D9" s="6" t="str">
        <f t="shared" si="2"/>
        <v>市民への説明要請文書</v>
      </c>
      <c r="E9" s="2" t="str">
        <f t="shared" si="3"/>
        <v/>
      </c>
      <c r="F9" s="15">
        <v>91568</v>
      </c>
      <c r="G9" s="15" t="s">
        <v>22</v>
      </c>
      <c r="H9" s="14">
        <v>20181019</v>
      </c>
      <c r="I9" s="7" t="str">
        <f t="shared" ref="I9" si="13">IF(ISBLANK(K10),"",HYPERLINK(U9,TEXT(K10,"gggy年m月d日")))</f>
        <v/>
      </c>
      <c r="J9" s="8">
        <v>1157</v>
      </c>
      <c r="K9" s="9" t="str">
        <f t="shared" si="4"/>
        <v>0000001157</v>
      </c>
      <c r="L9" s="10" t="str">
        <f t="shared" si="5"/>
        <v>0091568</v>
      </c>
      <c r="M9" s="11" t="str">
        <f t="shared" si="6"/>
        <v>20181019houkoku0091568.pdf</v>
      </c>
      <c r="N9" s="11" t="str">
        <f t="shared" si="7"/>
        <v>20181019h-yousei0091568.pdf</v>
      </c>
      <c r="O9" s="12" t="str">
        <f t="shared" si="8"/>
        <v>20181019h-kaitou0091568.pdf</v>
      </c>
      <c r="P9" s="12" t="str">
        <f t="shared" si="9"/>
        <v>http://www.seikatubunka.metro.tokyo.jp/houjin/npo_houjin/data/files/0000001157/20181019houkoku0091568.pdf</v>
      </c>
      <c r="Q9" s="12" t="str">
        <f t="shared" si="10"/>
        <v>http://www.seikatubunka.metro.tokyo.jp/houjin/npo_houjin/data/files/0000001157/20181019h-yousei0091568.pdf</v>
      </c>
      <c r="R9" s="12" t="str">
        <f t="shared" si="11"/>
        <v>http://www.seikatubunka.metro.tokyo.jp/houjin/npo_houjin/data/files/0000001157/20181019h-kaitou0091568.pdf</v>
      </c>
      <c r="S9" s="12" t="str">
        <f t="shared" si="12"/>
        <v>http://www.seikatubunka.metro.tokyo.jp/houjin/npo_houjin/list/ledger/0091568.html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20180614</vt:lpstr>
      <vt:lpstr>'20180614'!Print_Area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2019-02-20T04:18:43Z</cp:lastPrinted>
  <dcterms:created xsi:type="dcterms:W3CDTF">2018-09-20T02:15:30Z</dcterms:created>
  <dcterms:modified xsi:type="dcterms:W3CDTF">2019-02-20T04:23:50Z</dcterms:modified>
</cp:coreProperties>
</file>