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55"/>
  </bookViews>
  <sheets>
    <sheet name="20180717" sheetId="9" r:id="rId1"/>
  </sheets>
  <definedNames>
    <definedName name="_xlnm.Print_Area" localSheetId="0">'20180717'!$A$1:$E$11</definedName>
  </definedNames>
  <calcPr calcId="145621"/>
</workbook>
</file>

<file path=xl/calcChain.xml><?xml version="1.0" encoding="utf-8"?>
<calcChain xmlns="http://schemas.openxmlformats.org/spreadsheetml/2006/main">
  <c r="O6" i="9" l="1"/>
  <c r="O7" i="9"/>
  <c r="O8" i="9"/>
  <c r="O9" i="9"/>
  <c r="O10" i="9"/>
  <c r="O11" i="9"/>
  <c r="O5" i="9"/>
  <c r="L11" i="9" l="1"/>
  <c r="S11" i="9" s="1"/>
  <c r="B11" i="9" s="1"/>
  <c r="K11" i="9"/>
  <c r="E11" i="9"/>
  <c r="L10" i="9"/>
  <c r="S10" i="9" s="1"/>
  <c r="B10" i="9" s="1"/>
  <c r="K10" i="9"/>
  <c r="E10" i="9"/>
  <c r="L9" i="9"/>
  <c r="K9" i="9"/>
  <c r="E9" i="9"/>
  <c r="L8" i="9"/>
  <c r="N8" i="9" s="1"/>
  <c r="K8" i="9"/>
  <c r="E8" i="9"/>
  <c r="L7" i="9"/>
  <c r="S7" i="9" s="1"/>
  <c r="B7" i="9" s="1"/>
  <c r="K7" i="9"/>
  <c r="E7" i="9"/>
  <c r="L6" i="9"/>
  <c r="S6" i="9" s="1"/>
  <c r="B6" i="9" s="1"/>
  <c r="K6" i="9"/>
  <c r="E6" i="9"/>
  <c r="R9" i="9" l="1"/>
  <c r="S8" i="9"/>
  <c r="B8" i="9" s="1"/>
  <c r="R8" i="9"/>
  <c r="M6" i="9"/>
  <c r="P6" i="9" s="1"/>
  <c r="C6" i="9" s="1"/>
  <c r="M9" i="9"/>
  <c r="S9" i="9"/>
  <c r="B9" i="9" s="1"/>
  <c r="N9" i="9"/>
  <c r="Q9" i="9" s="1"/>
  <c r="D9" i="9" s="1"/>
  <c r="M10" i="9"/>
  <c r="P10" i="9" s="1"/>
  <c r="C10" i="9" s="1"/>
  <c r="N6" i="9"/>
  <c r="Q6" i="9" s="1"/>
  <c r="D6" i="9" s="1"/>
  <c r="N10" i="9"/>
  <c r="Q10" i="9" s="1"/>
  <c r="D10" i="9" s="1"/>
  <c r="M7" i="9"/>
  <c r="P7" i="9" s="1"/>
  <c r="C7" i="9" s="1"/>
  <c r="M11" i="9"/>
  <c r="P11" i="9" s="1"/>
  <c r="C11" i="9" s="1"/>
  <c r="R6" i="9"/>
  <c r="N7" i="9"/>
  <c r="Q7" i="9" s="1"/>
  <c r="D7" i="9" s="1"/>
  <c r="M8" i="9"/>
  <c r="Q8" i="9"/>
  <c r="D8" i="9" s="1"/>
  <c r="P9" i="9"/>
  <c r="C9" i="9" s="1"/>
  <c r="R10" i="9"/>
  <c r="N11" i="9"/>
  <c r="Q11" i="9" s="1"/>
  <c r="D11" i="9" s="1"/>
  <c r="P8" i="9"/>
  <c r="C8" i="9" s="1"/>
  <c r="R7" i="9"/>
  <c r="R11" i="9"/>
  <c r="E5" i="9" l="1"/>
  <c r="L5" i="9" l="1"/>
  <c r="K5" i="9"/>
  <c r="R5" i="9" l="1"/>
  <c r="N5" i="9"/>
  <c r="Q5" i="9" s="1"/>
  <c r="S5" i="9"/>
  <c r="B5" i="9" s="1"/>
  <c r="M5" i="9"/>
  <c r="P5" i="9" s="1"/>
  <c r="C5" i="9" l="1"/>
  <c r="D5" i="9" l="1"/>
</calcChain>
</file>

<file path=xl/sharedStrings.xml><?xml version="1.0" encoding="utf-8"?>
<sst xmlns="http://schemas.openxmlformats.org/spreadsheetml/2006/main" count="27" uniqueCount="26">
  <si>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</si>
  <si>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</si>
  <si>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</si>
  <si>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</si>
  <si>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</si>
  <si>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</si>
  <si>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</si>
  <si>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</si>
  <si>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</si>
  <si>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</si>
  <si>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</si>
  <si>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</si>
  <si>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</si>
  <si>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</si>
  <si>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</si>
  <si>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</si>
  <si>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</si>
  <si>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</si>
  <si>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</si>
  <si>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瑞穂の国再生事業</t>
  </si>
  <si>
    <t>農業匠の会</t>
  </si>
  <si>
    <t>金融人材市場の改革を進める会</t>
  </si>
  <si>
    <t>Ｃｌｕｂ　ＳＥＡ</t>
  </si>
  <si>
    <t>東京シルバー歩こう会</t>
  </si>
  <si>
    <t>真グループ</t>
  </si>
  <si>
    <t>障がい者・高齢者の旅を支援する会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</si>
</sst>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87828</xdr:colOff>
      <xdr:row>0</xdr:row>
      <xdr:rowOff>0</xdr:rowOff>
    </xdr:from>
    <xdr:to>
      <xdr:col>8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95250</xdr:colOff>
      <xdr:row>0</xdr:row>
      <xdr:rowOff>0</xdr:rowOff>
    </xdr:from>
    <xdr:to>
      <xdr:col>18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80863</xdr:colOff>
      <xdr:row>0</xdr:row>
      <xdr:rowOff>0</xdr:rowOff>
    </xdr:from>
    <xdr:to>
      <xdr:col>9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view="pageBreakPreview" zoomScaleNormal="55" zoomScaleSheetLayoutView="100" workbookViewId="0"/>
  </sheetViews>
  <sheetFormatPr defaultRowHeight="13.5"/>
  <cols>
    <col min="1" max="1" width="10.625" customWidth="1"/>
    <col min="2" max="2" width="62.75" customWidth="1"/>
    <col min="3" max="5" width="22.75" customWidth="1"/>
    <col min="6" max="6" width="22.75" hidden="1" customWidth="1"/>
    <col min="7" max="7" width="43.125" hidden="1" customWidth="1"/>
    <col min="8" max="8" width="9.5" hidden="1" customWidth="1"/>
    <col min="9" max="9" width="17.625" hidden="1" customWidth="1"/>
    <col min="10" max="10" width="15.875" hidden="1" customWidth="1"/>
    <col min="11" max="11" width="21.125" hidden="1" customWidth="1"/>
    <col min="12" max="12" width="22.75" hidden="1" customWidth="1"/>
    <col min="13" max="15" width="27.5" hidden="1" customWidth="1"/>
    <col min="16" max="19" width="44.25" hidden="1" customWidth="1"/>
  </cols>
  <sheetData>
    <row r="1" spans="1:19">
      <c r="A1" t="s">
        <v>6</v>
      </c>
    </row>
    <row r="4" spans="1:19" ht="40.5">
      <c r="A4" s="1" t="s">
        <v>0</v>
      </c>
      <c r="B4" s="1" t="s">
        <v>1</v>
      </c>
      <c r="C4" s="1" t="s">
        <v>2</v>
      </c>
      <c r="D4" s="1" t="s">
        <v>3</v>
      </c>
      <c r="E4" s="4" t="s">
        <v>16</v>
      </c>
      <c r="F4" s="1" t="s">
        <v>4</v>
      </c>
      <c r="G4" s="1" t="s">
        <v>10</v>
      </c>
      <c r="H4" s="1" t="s">
        <v>5</v>
      </c>
      <c r="I4" s="4" t="s">
        <v>16</v>
      </c>
      <c r="J4" s="1" t="s">
        <v>13</v>
      </c>
      <c r="K4" s="4" t="s">
        <v>7</v>
      </c>
      <c r="L4" s="4" t="s">
        <v>12</v>
      </c>
      <c r="M4" s="4" t="s">
        <v>14</v>
      </c>
      <c r="N4" s="4" t="s">
        <v>15</v>
      </c>
      <c r="O4" s="4" t="s">
        <v>17</v>
      </c>
      <c r="P4" s="1" t="s">
        <v>8</v>
      </c>
      <c r="Q4" s="1" t="s">
        <v>9</v>
      </c>
      <c r="R4" s="4" t="s">
        <v>18</v>
      </c>
      <c r="S4" s="1" t="s">
        <v>11</v>
      </c>
    </row>
    <row r="5" spans="1:19" ht="30" customHeight="1">
      <c r="A5" s="3">
        <v>1</v>
      </c>
      <c r="B5" s="5" t="str">
        <f>HYPERLINK(S5,G5)</f>
        <v>瑞穂の国再生事業</v>
      </c>
      <c r="C5" s="2" t="str">
        <f>HYPERLINK(P5,C$4)</f>
        <v>改善命令実施文書</v>
      </c>
      <c r="D5" s="2" t="str">
        <f>HYPERLINK(Q5,D$4)</f>
        <v>市民への説明要請文書</v>
      </c>
      <c r="E5" s="2" t="str">
        <f>IF(ISBLANK(I5),"",HYPERLINK(R5,TEXT(I5,"gggy年m月d日")))</f>
        <v/>
      </c>
      <c r="F5" s="6">
        <v>7246</v>
      </c>
      <c r="G5" s="6" t="s">
        <v>19</v>
      </c>
      <c r="H5" s="7">
        <v>20180717</v>
      </c>
      <c r="I5" s="7"/>
      <c r="J5" s="8">
        <v>1157</v>
      </c>
      <c r="K5" s="9" t="str">
        <f>TEXT(J5,"0000000000")</f>
        <v>0000001157</v>
      </c>
      <c r="L5" s="10" t="str">
        <f>TEXT(F5,"0000000")</f>
        <v>0007246</v>
      </c>
      <c r="M5" s="11" t="str">
        <f>H5&amp;"meirei"&amp;L5&amp;".pdf"</f>
        <v>20180717meirei0007246.pdf</v>
      </c>
      <c r="N5" s="11" t="str">
        <f>H5&amp;"m-yousei"&amp;L5&amp;".pdf"</f>
        <v>20180717m-yousei0007246.pdf</v>
      </c>
      <c r="O5" s="11" t="str">
        <f>H5&amp;"m-kaitou"&amp;L5&amp;".pdf"</f>
        <v>20180717m-kaitou0007246.pdf</v>
      </c>
      <c r="P5" s="11" t="str">
        <f>"http://www.seikatubunka.metro.tokyo.jp/houjin/npo_houjin/data/files/"&amp;K5&amp;"/"&amp;M5</f>
        <v>http://www.seikatubunka.metro.tokyo.jp/houjin/npo_houjin/data/files/0000001157/20180717meirei0007246.pdf</v>
      </c>
      <c r="Q5" s="11" t="str">
        <f>"http://www.seikatubunka.metro.tokyo.jp/houjin/npo_houjin/data/files/"&amp;K5&amp;"/"&amp;N5</f>
        <v>http://www.seikatubunka.metro.tokyo.jp/houjin/npo_houjin/data/files/0000001157/20180717m-yousei0007246.pdf</v>
      </c>
      <c r="R5" s="11" t="str">
        <f>"http://www.seikatubunka.metro.tokyo.jp/houjin/npo_houjin/data/files/"&amp;K5&amp;"/"&amp;O5</f>
        <v>http://www.seikatubunka.metro.tokyo.jp/houjin/npo_houjin/data/files/0000001157/20180717m-kaitou0007246.pdf</v>
      </c>
      <c r="S5" s="11" t="str">
        <f>"http://www.seikatubunka.metro.tokyo.jp/houjin/npo_houjin/list/ledger/"&amp;L5&amp;".html"</f>
        <v>http://www.seikatubunka.metro.tokyo.jp/houjin/npo_houjin/list/ledger/0007246.html</v>
      </c>
    </row>
    <row r="6" spans="1:19" ht="30" customHeight="1">
      <c r="A6" s="3">
        <v>2</v>
      </c>
      <c r="B6" s="5" t="str">
        <f t="shared" ref="B6:B11" si="0">HYPERLINK(S6,G6)</f>
        <v>農業匠の会</v>
      </c>
      <c r="C6" s="2" t="str">
        <f t="shared" ref="C6:C11" si="1">HYPERLINK(P6,C$4)</f>
        <v>改善命令実施文書</v>
      </c>
      <c r="D6" s="2" t="str">
        <f t="shared" ref="D6:D11" si="2">HYPERLINK(Q6,D$4)</f>
        <v>市民への説明要請文書</v>
      </c>
      <c r="E6" s="2" t="str">
        <f t="shared" ref="E6:E11" si="3">IF(ISBLANK(I6),"",HYPERLINK(R6,TEXT(I6,"gggy年m月d日")))</f>
        <v/>
      </c>
      <c r="F6" s="6">
        <v>8449</v>
      </c>
      <c r="G6" s="6" t="s">
        <v>20</v>
      </c>
      <c r="H6" s="7">
        <v>20180717</v>
      </c>
      <c r="I6" s="7"/>
      <c r="J6" s="8">
        <v>1157</v>
      </c>
      <c r="K6" s="9" t="str">
        <f t="shared" ref="K6:K11" si="4">TEXT(J6,"0000000000")</f>
        <v>0000001157</v>
      </c>
      <c r="L6" s="10" t="str">
        <f t="shared" ref="L6:L11" si="5">TEXT(F6,"0000000")</f>
        <v>0008449</v>
      </c>
      <c r="M6" s="11" t="str">
        <f t="shared" ref="M6:M11" si="6">H6&amp;"meirei"&amp;L6&amp;".pdf"</f>
        <v>20180717meirei0008449.pdf</v>
      </c>
      <c r="N6" s="11" t="str">
        <f t="shared" ref="N6:N11" si="7">H6&amp;"m-yousei"&amp;L6&amp;".pdf"</f>
        <v>20180717m-yousei0008449.pdf</v>
      </c>
      <c r="O6" s="11" t="str">
        <f t="shared" ref="O6:O11" si="8">H6&amp;"m-kaitou"&amp;L6&amp;".pdf"</f>
        <v>20180717m-kaitou0008449.pdf</v>
      </c>
      <c r="P6" s="11" t="str">
        <f t="shared" ref="P6:P11" si="9">"http://www.seikatubunka.metro.tokyo.jp/houjin/npo_houjin/data/files/"&amp;K6&amp;"/"&amp;M6</f>
        <v>http://www.seikatubunka.metro.tokyo.jp/houjin/npo_houjin/data/files/0000001157/20180717meirei0008449.pdf</v>
      </c>
      <c r="Q6" s="11" t="str">
        <f t="shared" ref="Q6:Q11" si="10">"http://www.seikatubunka.metro.tokyo.jp/houjin/npo_houjin/data/files/"&amp;K6&amp;"/"&amp;N6</f>
        <v>http://www.seikatubunka.metro.tokyo.jp/houjin/npo_houjin/data/files/0000001157/20180717m-yousei0008449.pdf</v>
      </c>
      <c r="R6" s="11" t="str">
        <f t="shared" ref="R6:R11" si="11">"http://www.seikatubunka.metro.tokyo.jp/houjin/npo_houjin/data/files/"&amp;K6&amp;"/"&amp;O6</f>
        <v>http://www.seikatubunka.metro.tokyo.jp/houjin/npo_houjin/data/files/0000001157/20180717m-kaitou0008449.pdf</v>
      </c>
      <c r="S6" s="11" t="str">
        <f t="shared" ref="S6:S11" si="12">"http://www.seikatubunka.metro.tokyo.jp/houjin/npo_houjin/list/ledger/"&amp;L6&amp;".html"</f>
        <v>http://www.seikatubunka.metro.tokyo.jp/houjin/npo_houjin/list/ledger/0008449.html</v>
      </c>
    </row>
    <row r="7" spans="1:19" ht="30" customHeight="1">
      <c r="A7" s="3">
        <v>3</v>
      </c>
      <c r="B7" s="5" t="str">
        <f t="shared" si="0"/>
        <v>金融人材市場の改革を進める会</v>
      </c>
      <c r="C7" s="2" t="str">
        <f t="shared" si="1"/>
        <v>改善命令実施文書</v>
      </c>
      <c r="D7" s="2" t="str">
        <f t="shared" si="2"/>
        <v>市民への説明要請文書</v>
      </c>
      <c r="E7" s="2" t="str">
        <f t="shared" si="3"/>
        <v/>
      </c>
      <c r="F7" s="6">
        <v>7121</v>
      </c>
      <c r="G7" s="6" t="s">
        <v>21</v>
      </c>
      <c r="H7" s="7">
        <v>20180717</v>
      </c>
      <c r="I7" s="7"/>
      <c r="J7" s="8">
        <v>1157</v>
      </c>
      <c r="K7" s="9" t="str">
        <f t="shared" si="4"/>
        <v>0000001157</v>
      </c>
      <c r="L7" s="10" t="str">
        <f t="shared" si="5"/>
        <v>0007121</v>
      </c>
      <c r="M7" s="11" t="str">
        <f t="shared" si="6"/>
        <v>20180717meirei0007121.pdf</v>
      </c>
      <c r="N7" s="11" t="str">
        <f t="shared" si="7"/>
        <v>20180717m-yousei0007121.pdf</v>
      </c>
      <c r="O7" s="11" t="str">
        <f t="shared" si="8"/>
        <v>20180717m-kaitou0007121.pdf</v>
      </c>
      <c r="P7" s="11" t="str">
        <f t="shared" si="9"/>
        <v>http://www.seikatubunka.metro.tokyo.jp/houjin/npo_houjin/data/files/0000001157/20180717meirei0007121.pdf</v>
      </c>
      <c r="Q7" s="11" t="str">
        <f t="shared" si="10"/>
        <v>http://www.seikatubunka.metro.tokyo.jp/houjin/npo_houjin/data/files/0000001157/20180717m-yousei0007121.pdf</v>
      </c>
      <c r="R7" s="11" t="str">
        <f t="shared" si="11"/>
        <v>http://www.seikatubunka.metro.tokyo.jp/houjin/npo_houjin/data/files/0000001157/20180717m-kaitou0007121.pdf</v>
      </c>
      <c r="S7" s="11" t="str">
        <f t="shared" si="12"/>
        <v>http://www.seikatubunka.metro.tokyo.jp/houjin/npo_houjin/list/ledger/0007121.html</v>
      </c>
    </row>
    <row r="8" spans="1:19" ht="30" customHeight="1">
      <c r="A8" s="3">
        <v>4</v>
      </c>
      <c r="B8" s="5" t="str">
        <f t="shared" si="0"/>
        <v>Ｃｌｕｂ　ＳＥＡ</v>
      </c>
      <c r="C8" s="2" t="str">
        <f t="shared" si="1"/>
        <v>改善命令実施文書</v>
      </c>
      <c r="D8" s="2" t="str">
        <f t="shared" si="2"/>
        <v>市民への説明要請文書</v>
      </c>
      <c r="E8" s="2" t="str">
        <f t="shared" si="3"/>
        <v/>
      </c>
      <c r="F8" s="6">
        <v>6474</v>
      </c>
      <c r="G8" s="6" t="s">
        <v>22</v>
      </c>
      <c r="H8" s="7">
        <v>20180717</v>
      </c>
      <c r="I8" s="7"/>
      <c r="J8" s="8">
        <v>1157</v>
      </c>
      <c r="K8" s="9" t="str">
        <f t="shared" si="4"/>
        <v>0000001157</v>
      </c>
      <c r="L8" s="10" t="str">
        <f t="shared" si="5"/>
        <v>0006474</v>
      </c>
      <c r="M8" s="11" t="str">
        <f t="shared" si="6"/>
        <v>20180717meirei0006474.pdf</v>
      </c>
      <c r="N8" s="11" t="str">
        <f t="shared" si="7"/>
        <v>20180717m-yousei0006474.pdf</v>
      </c>
      <c r="O8" s="11" t="str">
        <f t="shared" si="8"/>
        <v>20180717m-kaitou0006474.pdf</v>
      </c>
      <c r="P8" s="11" t="str">
        <f t="shared" si="9"/>
        <v>http://www.seikatubunka.metro.tokyo.jp/houjin/npo_houjin/data/files/0000001157/20180717meirei0006474.pdf</v>
      </c>
      <c r="Q8" s="11" t="str">
        <f t="shared" si="10"/>
        <v>http://www.seikatubunka.metro.tokyo.jp/houjin/npo_houjin/data/files/0000001157/20180717m-yousei0006474.pdf</v>
      </c>
      <c r="R8" s="11" t="str">
        <f t="shared" si="11"/>
        <v>http://www.seikatubunka.metro.tokyo.jp/houjin/npo_houjin/data/files/0000001157/20180717m-kaitou0006474.pdf</v>
      </c>
      <c r="S8" s="11" t="str">
        <f t="shared" si="12"/>
        <v>http://www.seikatubunka.metro.tokyo.jp/houjin/npo_houjin/list/ledger/0006474.html</v>
      </c>
    </row>
    <row r="9" spans="1:19" ht="30" customHeight="1">
      <c r="A9" s="3">
        <v>5</v>
      </c>
      <c r="B9" s="5" t="str">
        <f t="shared" si="0"/>
        <v>東京シルバー歩こう会</v>
      </c>
      <c r="C9" s="2" t="str">
        <f t="shared" si="1"/>
        <v>改善命令実施文書</v>
      </c>
      <c r="D9" s="2" t="str">
        <f t="shared" si="2"/>
        <v>市民への説明要請文書</v>
      </c>
      <c r="E9" s="2" t="str">
        <f t="shared" si="3"/>
        <v/>
      </c>
      <c r="F9" s="6">
        <v>7853</v>
      </c>
      <c r="G9" s="6" t="s">
        <v>23</v>
      </c>
      <c r="H9" s="7">
        <v>20180717</v>
      </c>
      <c r="I9" s="7"/>
      <c r="J9" s="8">
        <v>1157</v>
      </c>
      <c r="K9" s="9" t="str">
        <f t="shared" si="4"/>
        <v>0000001157</v>
      </c>
      <c r="L9" s="10" t="str">
        <f t="shared" si="5"/>
        <v>0007853</v>
      </c>
      <c r="M9" s="11" t="str">
        <f t="shared" si="6"/>
        <v>20180717meirei0007853.pdf</v>
      </c>
      <c r="N9" s="11" t="str">
        <f t="shared" si="7"/>
        <v>20180717m-yousei0007853.pdf</v>
      </c>
      <c r="O9" s="11" t="str">
        <f t="shared" si="8"/>
        <v>20180717m-kaitou0007853.pdf</v>
      </c>
      <c r="P9" s="11" t="str">
        <f t="shared" si="9"/>
        <v>http://www.seikatubunka.metro.tokyo.jp/houjin/npo_houjin/data/files/0000001157/20180717meirei0007853.pdf</v>
      </c>
      <c r="Q9" s="11" t="str">
        <f t="shared" si="10"/>
        <v>http://www.seikatubunka.metro.tokyo.jp/houjin/npo_houjin/data/files/0000001157/20180717m-yousei0007853.pdf</v>
      </c>
      <c r="R9" s="11" t="str">
        <f t="shared" si="11"/>
        <v>http://www.seikatubunka.metro.tokyo.jp/houjin/npo_houjin/data/files/0000001157/20180717m-kaitou0007853.pdf</v>
      </c>
      <c r="S9" s="11" t="str">
        <f t="shared" si="12"/>
        <v>http://www.seikatubunka.metro.tokyo.jp/houjin/npo_houjin/list/ledger/0007853.html</v>
      </c>
    </row>
    <row r="10" spans="1:19" ht="30" customHeight="1">
      <c r="A10" s="3">
        <v>6</v>
      </c>
      <c r="B10" s="5" t="str">
        <f t="shared" si="0"/>
        <v>真グループ</v>
      </c>
      <c r="C10" s="2" t="str">
        <f t="shared" si="1"/>
        <v>改善命令実施文書</v>
      </c>
      <c r="D10" s="2" t="str">
        <f t="shared" si="2"/>
        <v>市民への説明要請文書</v>
      </c>
      <c r="E10" s="2" t="str">
        <f t="shared" si="3"/>
        <v/>
      </c>
      <c r="F10" s="6">
        <v>3280</v>
      </c>
      <c r="G10" s="6" t="s">
        <v>24</v>
      </c>
      <c r="H10" s="7">
        <v>20180717</v>
      </c>
      <c r="I10" s="7"/>
      <c r="J10" s="8">
        <v>1157</v>
      </c>
      <c r="K10" s="9" t="str">
        <f t="shared" si="4"/>
        <v>0000001157</v>
      </c>
      <c r="L10" s="10" t="str">
        <f t="shared" si="5"/>
        <v>0003280</v>
      </c>
      <c r="M10" s="11" t="str">
        <f t="shared" si="6"/>
        <v>20180717meirei0003280.pdf</v>
      </c>
      <c r="N10" s="11" t="str">
        <f t="shared" si="7"/>
        <v>20180717m-yousei0003280.pdf</v>
      </c>
      <c r="O10" s="11" t="str">
        <f t="shared" si="8"/>
        <v>20180717m-kaitou0003280.pdf</v>
      </c>
      <c r="P10" s="11" t="str">
        <f t="shared" si="9"/>
        <v>http://www.seikatubunka.metro.tokyo.jp/houjin/npo_houjin/data/files/0000001157/20180717meirei0003280.pdf</v>
      </c>
      <c r="Q10" s="11" t="str">
        <f t="shared" si="10"/>
        <v>http://www.seikatubunka.metro.tokyo.jp/houjin/npo_houjin/data/files/0000001157/20180717m-yousei0003280.pdf</v>
      </c>
      <c r="R10" s="11" t="str">
        <f t="shared" si="11"/>
        <v>http://www.seikatubunka.metro.tokyo.jp/houjin/npo_houjin/data/files/0000001157/20180717m-kaitou0003280.pdf</v>
      </c>
      <c r="S10" s="11" t="str">
        <f t="shared" si="12"/>
        <v>http://www.seikatubunka.metro.tokyo.jp/houjin/npo_houjin/list/ledger/0003280.html</v>
      </c>
    </row>
    <row r="11" spans="1:19" ht="30" customHeight="1">
      <c r="A11" s="3">
        <v>7</v>
      </c>
      <c r="B11" s="5" t="str">
        <f t="shared" si="0"/>
        <v>障がい者・高齢者の旅を支援する会</v>
      </c>
      <c r="C11" s="2" t="str">
        <f t="shared" si="1"/>
        <v>改善命令実施文書</v>
      </c>
      <c r="D11" s="2" t="str">
        <f t="shared" si="2"/>
        <v>市民への説明要請文書</v>
      </c>
      <c r="E11" s="2" t="str">
        <f t="shared" si="3"/>
        <v/>
      </c>
      <c r="F11" s="6">
        <v>1334</v>
      </c>
      <c r="G11" s="6" t="s">
        <v>25</v>
      </c>
      <c r="H11" s="7">
        <v>20180717</v>
      </c>
      <c r="I11" s="7"/>
      <c r="J11" s="8">
        <v>1157</v>
      </c>
      <c r="K11" s="9" t="str">
        <f t="shared" si="4"/>
        <v>0000001157</v>
      </c>
      <c r="L11" s="10" t="str">
        <f t="shared" si="5"/>
        <v>0001334</v>
      </c>
      <c r="M11" s="11" t="str">
        <f t="shared" si="6"/>
        <v>20180717meirei0001334.pdf</v>
      </c>
      <c r="N11" s="11" t="str">
        <f t="shared" si="7"/>
        <v>20180717m-yousei0001334.pdf</v>
      </c>
      <c r="O11" s="11" t="str">
        <f t="shared" si="8"/>
        <v>20180717m-kaitou0001334.pdf</v>
      </c>
      <c r="P11" s="11" t="str">
        <f t="shared" si="9"/>
        <v>http://www.seikatubunka.metro.tokyo.jp/houjin/npo_houjin/data/files/0000001157/20180717meirei0001334.pdf</v>
      </c>
      <c r="Q11" s="11" t="str">
        <f t="shared" si="10"/>
        <v>http://www.seikatubunka.metro.tokyo.jp/houjin/npo_houjin/data/files/0000001157/20180717m-yousei0001334.pdf</v>
      </c>
      <c r="R11" s="11" t="str">
        <f t="shared" si="11"/>
        <v>http://www.seikatubunka.metro.tokyo.jp/houjin/npo_houjin/data/files/0000001157/20180717m-kaitou0001334.pdf</v>
      </c>
      <c r="S11" s="11" t="str">
        <f t="shared" si="12"/>
        <v>http://www.seikatubunka.metro.tokyo.jp/houjin/npo_houjin/list/ledger/0001334.html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20180717</vt:lpstr>
      <vt:lpstr>'20180717'!Print_Area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2019-02-20T05:44:15Z</dcterms:modified>
</cp:coreProperties>
</file>