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3855"/>
  </bookViews>
  <sheets>
    <sheet name="20160824" sheetId="9" r:id="rId1"/>
  </sheets>
  <definedNames>
    <definedName name="_xlnm.Print_Area" localSheetId="0">'20160824'!$A$1:$E$5</definedName>
  </definedNames>
  <calcPr calcId="145621"/>
</workbook>
</file>

<file path=xl/calcChain.xml><?xml version="1.0" encoding="utf-8"?>
<calcChain xmlns="http://schemas.openxmlformats.org/spreadsheetml/2006/main">
  <c r="O5" i="9" l="1"/>
  <c r="L5" i="9" l="1"/>
  <c r="K5" i="9"/>
  <c r="K6" i="9"/>
  <c r="R5" i="9" l="1"/>
  <c r="E5" i="9" s="1"/>
  <c r="N5" i="9"/>
  <c r="P5" i="9"/>
  <c r="Q5" i="9"/>
  <c r="S5" i="9"/>
  <c r="B5" i="9" s="1"/>
  <c r="M5" i="9"/>
  <c r="C5" i="9" l="1"/>
  <c r="D5" i="9" l="1"/>
</calcChain>
</file>

<file path=xl/sharedStrings.xml><?xml version="1.0" encoding="utf-8"?>
<sst xmlns="http://schemas.openxmlformats.org/spreadsheetml/2006/main" count="21" uniqueCount="20">
  <si>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</si>
  <si>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</si>
  <si>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</si>
  <si>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</si>
  <si>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</si>
  <si>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</si>
  <si>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</si>
  <si>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</si>
  <si>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</si>
  <si>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</si>
  <si>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</si>
  <si>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</si>
  <si>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</si>
  <si>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全国健康増進研究会</t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</si>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</sst>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56" fontId="3" fillId="3" borderId="1" xfId="0" applyNumberFormat="1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87828</xdr:colOff>
      <xdr:row>0</xdr:row>
      <xdr:rowOff>0</xdr:rowOff>
    </xdr:from>
    <xdr:to>
      <xdr:col>8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95250</xdr:colOff>
      <xdr:row>0</xdr:row>
      <xdr:rowOff>0</xdr:rowOff>
    </xdr:from>
    <xdr:to>
      <xdr:col>18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80863</xdr:colOff>
      <xdr:row>0</xdr:row>
      <xdr:rowOff>0</xdr:rowOff>
    </xdr:from>
    <xdr:to>
      <xdr:col>9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view="pageBreakPreview" zoomScaleNormal="55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  <col min="20" max="20" width="9" customWidth="1"/>
  </cols>
  <sheetData>
    <row r="1" spans="1:19">
      <c r="A1" t="s">
        <v>6</v>
      </c>
    </row>
    <row r="4" spans="1:19" ht="40.5">
      <c r="A4" s="1" t="s">
        <v>0</v>
      </c>
      <c r="B4" s="1" t="s">
        <v>1</v>
      </c>
      <c r="C4" s="1" t="s">
        <v>2</v>
      </c>
      <c r="D4" s="1" t="s">
        <v>3</v>
      </c>
      <c r="E4" s="5" t="s">
        <v>17</v>
      </c>
      <c r="F4" s="1" t="s">
        <v>4</v>
      </c>
      <c r="G4" s="1" t="s">
        <v>10</v>
      </c>
      <c r="H4" s="1" t="s">
        <v>5</v>
      </c>
      <c r="I4" s="5" t="s">
        <v>17</v>
      </c>
      <c r="J4" s="1" t="s">
        <v>14</v>
      </c>
      <c r="K4" s="5" t="s">
        <v>7</v>
      </c>
      <c r="L4" s="5" t="s">
        <v>12</v>
      </c>
      <c r="M4" s="5" t="s">
        <v>15</v>
      </c>
      <c r="N4" s="5" t="s">
        <v>16</v>
      </c>
      <c r="O4" s="5" t="s">
        <v>18</v>
      </c>
      <c r="P4" s="1" t="s">
        <v>8</v>
      </c>
      <c r="Q4" s="1" t="s">
        <v>9</v>
      </c>
      <c r="R4" s="5" t="s">
        <v>19</v>
      </c>
      <c r="S4" s="1" t="s">
        <v>11</v>
      </c>
    </row>
    <row r="5" spans="1:19" ht="30" customHeight="1">
      <c r="A5" s="4">
        <v>1</v>
      </c>
      <c r="B5" s="6" t="str">
        <f>HYPERLINK(S5,G5)</f>
        <v>全国健康増進研究会</v>
      </c>
      <c r="C5" s="2" t="str">
        <f>HYPERLINK(P5,C$4)</f>
        <v>改善命令実施文書</v>
      </c>
      <c r="D5" s="2" t="str">
        <f>HYPERLINK(Q5,D$4)</f>
        <v>市民への説明要請文書</v>
      </c>
      <c r="E5" s="2" t="str">
        <f>IF(ISBLANK(I5),"",HYPERLINK(R5,TEXT(I5,"gggy年m月d日")))</f>
        <v/>
      </c>
      <c r="F5" s="7">
        <v>92367</v>
      </c>
      <c r="G5" s="7" t="s">
        <v>13</v>
      </c>
      <c r="H5" s="8">
        <v>20160824</v>
      </c>
      <c r="I5" s="13"/>
      <c r="J5" s="9">
        <v>1157</v>
      </c>
      <c r="K5" s="10" t="str">
        <f>TEXT(J5,"0000000000")</f>
        <v>0000001157</v>
      </c>
      <c r="L5" s="11" t="str">
        <f>TEXT(F5,"0000000")</f>
        <v>0092367</v>
      </c>
      <c r="M5" s="12" t="str">
        <f>H5&amp;"meirei"&amp;L5&amp;".pdf"</f>
        <v>20160824meirei0092367.pdf</v>
      </c>
      <c r="N5" s="12" t="str">
        <f>H5&amp;"m-yousei"&amp;L5&amp;".pdf"</f>
        <v>20160824m-yousei0092367.pdf</v>
      </c>
      <c r="O5" s="12" t="str">
        <f>H5&amp;"m-kaitou"&amp;L5&amp;".pdf"</f>
        <v>20160824m-kaitou0092367.pdf</v>
      </c>
      <c r="P5" s="12" t="str">
        <f>"http://www.seikatubunka.metro.tokyo.jp/houjin/npo_houjin/data/files/"&amp;K5&amp;"/"&amp;M5</f>
        <v>http://www.seikatubunka.metro.tokyo.jp/houjin/npo_houjin/data/files/0000001157/20160824meirei0092367.pdf</v>
      </c>
      <c r="Q5" s="12" t="str">
        <f>"http://www.seikatubunka.metro.tokyo.jp/houjin/npo_houjin/data/files/"&amp;K5&amp;"/"&amp;N5</f>
        <v>http://www.seikatubunka.metro.tokyo.jp/houjin/npo_houjin/data/files/0000001157/20160824m-yousei0092367.pdf</v>
      </c>
      <c r="R5" s="12" t="str">
        <f>"http://www.seikatubunka.metro.tokyo.jp/houjin/npo_houjin/data/files/"&amp;K5&amp;"/"&amp;O5</f>
        <v>http://www.seikatubunka.metro.tokyo.jp/houjin/npo_houjin/data/files/0000001157/20160824m-kaitou0092367.pdf</v>
      </c>
      <c r="S5" s="12" t="str">
        <f>"http://www.seikatubunka.metro.tokyo.jp/houjin/npo_houjin/list/ledger/"&amp;L5&amp;".html"</f>
        <v>http://www.seikatubunka.metro.tokyo.jp/houjin/npo_houjin/list/ledger/0092367.html</v>
      </c>
    </row>
    <row r="6" spans="1:19">
      <c r="K6" s="3" t="str">
        <f>HYPERLINK(P6)</f>
        <v/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20160824</vt:lpstr>
      <vt:lpstr>'20160824'!Print_Area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2019-02-20T05:39:42Z</dcterms:modified>
</cp:coreProperties>
</file>